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richter\Downloads\"/>
    </mc:Choice>
  </mc:AlternateContent>
  <bookViews>
    <workbookView xWindow="0" yWindow="0" windowWidth="28800" windowHeight="10230" tabRatio="728" activeTab="1"/>
  </bookViews>
  <sheets>
    <sheet name="READ ME" sheetId="1" r:id="rId1"/>
    <sheet name="Aanmelding activiteit" sheetId="15" r:id="rId2"/>
    <sheet name="NL Partner 1" sheetId="7" r:id="rId3"/>
    <sheet name="D Partner 1" sheetId="17" r:id="rId4"/>
    <sheet name="NL Partner 2" sheetId="16" r:id="rId5"/>
    <sheet name="D Partner 2" sheetId="18" r:id="rId6"/>
    <sheet name="Antrag subproject" sheetId="22" state="hidden" r:id="rId7"/>
    <sheet name="Aanvraag subproject" sheetId="12" state="hidden" r:id="rId8"/>
    <sheet name="Toekenning" sheetId="13" state="hidden" r:id="rId9"/>
  </sheets>
  <definedNames>
    <definedName name="_xlnm.Print_Area" localSheetId="7">'Aanvraag subproject'!$A$1:$I$75</definedName>
    <definedName name="_xlnm.Print_Area" localSheetId="6">'Antrag subproject'!#REF!</definedName>
    <definedName name="_xlnm.Print_Area" localSheetId="8">Toekenning!$A$1:$M$217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2" l="1"/>
  <c r="E16" i="12"/>
  <c r="C158" i="13"/>
  <c r="D210" i="13"/>
  <c r="D205" i="13"/>
  <c r="D200" i="13"/>
  <c r="D195" i="13"/>
  <c r="C169" i="13"/>
  <c r="A166" i="13"/>
  <c r="A165" i="13"/>
  <c r="A164" i="13"/>
  <c r="A163" i="13"/>
  <c r="A135" i="13"/>
  <c r="A134" i="13"/>
  <c r="A133" i="13"/>
  <c r="A132" i="13"/>
  <c r="H124" i="13"/>
  <c r="E124" i="13"/>
  <c r="F117" i="13"/>
  <c r="A116" i="13"/>
  <c r="K110" i="13"/>
  <c r="A107" i="13"/>
  <c r="A104" i="13"/>
  <c r="A103" i="13"/>
  <c r="A102" i="13"/>
  <c r="C78" i="13"/>
  <c r="A74" i="13"/>
  <c r="A73" i="13"/>
  <c r="A72" i="13"/>
  <c r="A71" i="13"/>
  <c r="A42" i="13"/>
  <c r="A41" i="13"/>
  <c r="A40" i="13"/>
  <c r="A39" i="13"/>
  <c r="H31" i="13"/>
  <c r="D31" i="13"/>
  <c r="F24" i="13"/>
  <c r="A23" i="13"/>
  <c r="A14" i="13"/>
  <c r="A11" i="13"/>
  <c r="A10" i="13"/>
  <c r="A9" i="13"/>
  <c r="A61" i="22"/>
  <c r="A60" i="22"/>
  <c r="A59" i="22"/>
  <c r="A58" i="22"/>
  <c r="D47" i="22"/>
  <c r="G45" i="22"/>
  <c r="E45" i="22"/>
  <c r="G44" i="22"/>
  <c r="E44" i="22"/>
  <c r="G36" i="22"/>
  <c r="E36" i="22"/>
  <c r="G35" i="22"/>
  <c r="E35" i="22"/>
  <c r="H27" i="22"/>
  <c r="G27" i="22"/>
  <c r="F27" i="22"/>
  <c r="E27" i="22"/>
  <c r="H26" i="22"/>
  <c r="G26" i="22"/>
  <c r="F26" i="22"/>
  <c r="E26" i="22"/>
  <c r="E25" i="22"/>
  <c r="G24" i="22"/>
  <c r="E24" i="22"/>
  <c r="E23" i="22"/>
  <c r="E22" i="22"/>
  <c r="E21" i="22"/>
  <c r="E20" i="22"/>
  <c r="E19" i="22"/>
  <c r="H18" i="22"/>
  <c r="G18" i="22"/>
  <c r="F18" i="22"/>
  <c r="E18" i="22"/>
  <c r="H17" i="22"/>
  <c r="G17" i="22"/>
  <c r="F17" i="22"/>
  <c r="E17" i="22"/>
  <c r="E16" i="22"/>
  <c r="G15" i="22"/>
  <c r="E15" i="22"/>
  <c r="E14" i="22"/>
  <c r="E13" i="22"/>
  <c r="E12" i="22"/>
  <c r="E11" i="22"/>
  <c r="E10" i="22"/>
  <c r="I7" i="22"/>
  <c r="G7" i="22"/>
  <c r="B7" i="22"/>
  <c r="E44" i="12" l="1"/>
  <c r="G44" i="12"/>
  <c r="G41" i="12"/>
  <c r="E42" i="12"/>
  <c r="E41" i="12"/>
  <c r="E40" i="12"/>
  <c r="G43" i="12"/>
  <c r="E43" i="12"/>
  <c r="G35" i="12"/>
  <c r="E35" i="12"/>
  <c r="G34" i="12"/>
  <c r="E34" i="12"/>
  <c r="E39" i="12"/>
  <c r="E38" i="12"/>
  <c r="E37" i="12"/>
  <c r="E36" i="12"/>
  <c r="G32" i="12"/>
  <c r="E32" i="12"/>
  <c r="E31" i="12"/>
  <c r="E30" i="12"/>
  <c r="E29" i="12"/>
  <c r="E28" i="12"/>
  <c r="E23" i="12"/>
  <c r="E22" i="12"/>
  <c r="E21" i="12"/>
  <c r="E20" i="12"/>
  <c r="E19" i="12"/>
  <c r="E27" i="12"/>
  <c r="G26" i="12"/>
  <c r="E26" i="12"/>
  <c r="G25" i="12"/>
  <c r="E25" i="12"/>
  <c r="G17" i="12" l="1"/>
  <c r="E17" i="12"/>
  <c r="A60" i="12" l="1"/>
  <c r="A59" i="12"/>
  <c r="A58" i="12"/>
  <c r="A57" i="12"/>
  <c r="D46" i="12"/>
  <c r="F16" i="12"/>
  <c r="E18" i="12"/>
  <c r="E15" i="12"/>
  <c r="E14" i="12"/>
  <c r="E12" i="12"/>
  <c r="E11" i="12"/>
  <c r="E10" i="12"/>
  <c r="E13" i="12"/>
  <c r="E9" i="12"/>
  <c r="I6" i="12"/>
  <c r="G6" i="12"/>
  <c r="B6" i="12"/>
  <c r="X39" i="18"/>
  <c r="L39" i="18"/>
  <c r="N38" i="18"/>
  <c r="R38" i="18" s="1"/>
  <c r="C38" i="18"/>
  <c r="N37" i="18"/>
  <c r="R37" i="18" s="1"/>
  <c r="C37" i="18"/>
  <c r="R36" i="18"/>
  <c r="N36" i="18"/>
  <c r="C36" i="18"/>
  <c r="R35" i="18"/>
  <c r="N35" i="18"/>
  <c r="C35" i="18"/>
  <c r="N34" i="18"/>
  <c r="R34" i="18" s="1"/>
  <c r="C34" i="18"/>
  <c r="X33" i="18"/>
  <c r="L33" i="18"/>
  <c r="R32" i="18"/>
  <c r="N32" i="18"/>
  <c r="C32" i="18"/>
  <c r="R31" i="18"/>
  <c r="N31" i="18"/>
  <c r="C31" i="18"/>
  <c r="N30" i="18"/>
  <c r="R30" i="18" s="1"/>
  <c r="C30" i="18"/>
  <c r="N29" i="18"/>
  <c r="R29" i="18" s="1"/>
  <c r="C29" i="18"/>
  <c r="R28" i="18"/>
  <c r="R33" i="18" s="1"/>
  <c r="N28" i="18"/>
  <c r="C28" i="18"/>
  <c r="X27" i="18"/>
  <c r="L27" i="18"/>
  <c r="N26" i="18"/>
  <c r="R26" i="18" s="1"/>
  <c r="C26" i="18"/>
  <c r="N25" i="18"/>
  <c r="R25" i="18" s="1"/>
  <c r="C25" i="18"/>
  <c r="R24" i="18"/>
  <c r="N24" i="18"/>
  <c r="C24" i="18"/>
  <c r="R23" i="18"/>
  <c r="N23" i="18"/>
  <c r="C23" i="18"/>
  <c r="N22" i="18"/>
  <c r="R22" i="18" s="1"/>
  <c r="C22" i="18"/>
  <c r="X21" i="18"/>
  <c r="L21" i="18"/>
  <c r="L41" i="18" s="1"/>
  <c r="R20" i="18"/>
  <c r="N20" i="18"/>
  <c r="C20" i="18"/>
  <c r="R19" i="18"/>
  <c r="N19" i="18"/>
  <c r="C19" i="18"/>
  <c r="N18" i="18"/>
  <c r="R18" i="18" s="1"/>
  <c r="C18" i="18"/>
  <c r="N17" i="18"/>
  <c r="R17" i="18" s="1"/>
  <c r="C17" i="18"/>
  <c r="N16" i="18"/>
  <c r="R16" i="18" s="1"/>
  <c r="R21" i="18" s="1"/>
  <c r="C16" i="18"/>
  <c r="F10" i="18"/>
  <c r="C10" i="18"/>
  <c r="F9" i="18"/>
  <c r="C9" i="18"/>
  <c r="F8" i="18"/>
  <c r="C8" i="18"/>
  <c r="F7" i="18"/>
  <c r="C7" i="18"/>
  <c r="C3" i="18"/>
  <c r="N35" i="17"/>
  <c r="N36" i="17"/>
  <c r="N37" i="17"/>
  <c r="N38" i="17"/>
  <c r="R38" i="17" s="1"/>
  <c r="N34" i="17"/>
  <c r="R34" i="17" s="1"/>
  <c r="N29" i="17"/>
  <c r="N30" i="17"/>
  <c r="N31" i="17"/>
  <c r="N32" i="17"/>
  <c r="R32" i="17" s="1"/>
  <c r="N28" i="17"/>
  <c r="R28" i="17" s="1"/>
  <c r="N23" i="17"/>
  <c r="N24" i="17"/>
  <c r="N25" i="17"/>
  <c r="N26" i="17"/>
  <c r="R26" i="17" s="1"/>
  <c r="N22" i="17"/>
  <c r="N17" i="17"/>
  <c r="R17" i="17" s="1"/>
  <c r="N18" i="17"/>
  <c r="N19" i="17"/>
  <c r="R19" i="17" s="1"/>
  <c r="N20" i="17"/>
  <c r="R20" i="17" s="1"/>
  <c r="N16" i="17"/>
  <c r="R16" i="17" s="1"/>
  <c r="X39" i="17"/>
  <c r="L39" i="17"/>
  <c r="C38" i="17"/>
  <c r="R37" i="17"/>
  <c r="C37" i="17"/>
  <c r="R36" i="17"/>
  <c r="C36" i="17"/>
  <c r="R35" i="17"/>
  <c r="C35" i="17"/>
  <c r="C34" i="17"/>
  <c r="X33" i="17"/>
  <c r="L33" i="17"/>
  <c r="C32" i="17"/>
  <c r="R31" i="17"/>
  <c r="C31" i="17"/>
  <c r="R30" i="17"/>
  <c r="C30" i="17"/>
  <c r="R29" i="17"/>
  <c r="C29" i="17"/>
  <c r="C28" i="17"/>
  <c r="X27" i="17"/>
  <c r="L27" i="17"/>
  <c r="C26" i="17"/>
  <c r="R25" i="17"/>
  <c r="C25" i="17"/>
  <c r="R24" i="17"/>
  <c r="C24" i="17"/>
  <c r="R23" i="17"/>
  <c r="C23" i="17"/>
  <c r="R22" i="17"/>
  <c r="C22" i="17"/>
  <c r="X21" i="17"/>
  <c r="L21" i="17"/>
  <c r="L41" i="17" s="1"/>
  <c r="C20" i="17"/>
  <c r="C19" i="17"/>
  <c r="R18" i="17"/>
  <c r="C18" i="17"/>
  <c r="C17" i="17"/>
  <c r="C16" i="17"/>
  <c r="F10" i="17"/>
  <c r="C10" i="17"/>
  <c r="F9" i="17"/>
  <c r="C9" i="17"/>
  <c r="F8" i="17"/>
  <c r="C8" i="17"/>
  <c r="F7" i="17"/>
  <c r="C7" i="17"/>
  <c r="C3" i="17"/>
  <c r="X39" i="16"/>
  <c r="L39" i="16"/>
  <c r="N38" i="16"/>
  <c r="R38" i="16" s="1"/>
  <c r="C38" i="16"/>
  <c r="N37" i="16"/>
  <c r="R37" i="16" s="1"/>
  <c r="N36" i="16"/>
  <c r="R36" i="16" s="1"/>
  <c r="C36" i="16"/>
  <c r="R35" i="16"/>
  <c r="N35" i="16"/>
  <c r="C35" i="16"/>
  <c r="N34" i="16"/>
  <c r="R34" i="16" s="1"/>
  <c r="R39" i="16" s="1"/>
  <c r="C34" i="16"/>
  <c r="X33" i="16"/>
  <c r="L33" i="16"/>
  <c r="N32" i="16"/>
  <c r="R32" i="16" s="1"/>
  <c r="C32" i="16"/>
  <c r="R31" i="16"/>
  <c r="N31" i="16"/>
  <c r="C31" i="16"/>
  <c r="N30" i="16"/>
  <c r="R30" i="16" s="1"/>
  <c r="C30" i="16"/>
  <c r="N29" i="16"/>
  <c r="R29" i="16" s="1"/>
  <c r="C29" i="16"/>
  <c r="N28" i="16"/>
  <c r="R28" i="16" s="1"/>
  <c r="C28" i="16"/>
  <c r="X27" i="16"/>
  <c r="L27" i="16"/>
  <c r="N26" i="16"/>
  <c r="R26" i="16" s="1"/>
  <c r="C26" i="16"/>
  <c r="N25" i="16"/>
  <c r="R25" i="16" s="1"/>
  <c r="C25" i="16"/>
  <c r="N24" i="16"/>
  <c r="R24" i="16" s="1"/>
  <c r="C24" i="16"/>
  <c r="R23" i="16"/>
  <c r="N23" i="16"/>
  <c r="C23" i="16"/>
  <c r="N22" i="16"/>
  <c r="R22" i="16" s="1"/>
  <c r="C22" i="16"/>
  <c r="X21" i="16"/>
  <c r="L21" i="16"/>
  <c r="L41" i="16" s="1"/>
  <c r="N20" i="16"/>
  <c r="R20" i="16" s="1"/>
  <c r="C20" i="16"/>
  <c r="R19" i="16"/>
  <c r="N19" i="16"/>
  <c r="C19" i="16"/>
  <c r="N18" i="16"/>
  <c r="R18" i="16" s="1"/>
  <c r="N17" i="16"/>
  <c r="R17" i="16" s="1"/>
  <c r="C17" i="16"/>
  <c r="N16" i="16"/>
  <c r="R16" i="16" s="1"/>
  <c r="C16" i="16"/>
  <c r="F10" i="16"/>
  <c r="C10" i="16"/>
  <c r="F9" i="16"/>
  <c r="C9" i="16"/>
  <c r="F8" i="16"/>
  <c r="C8" i="16"/>
  <c r="F7" i="16"/>
  <c r="C7" i="16"/>
  <c r="C3" i="16"/>
  <c r="C35" i="7"/>
  <c r="C36" i="7"/>
  <c r="C37" i="7"/>
  <c r="C38" i="7"/>
  <c r="C34" i="7"/>
  <c r="C29" i="7"/>
  <c r="C30" i="7"/>
  <c r="C31" i="7"/>
  <c r="C32" i="7"/>
  <c r="C28" i="7"/>
  <c r="C23" i="7"/>
  <c r="C24" i="7"/>
  <c r="C25" i="7"/>
  <c r="C26" i="7"/>
  <c r="C22" i="7"/>
  <c r="C17" i="7"/>
  <c r="C19" i="7"/>
  <c r="C20" i="7"/>
  <c r="C16" i="7"/>
  <c r="F10" i="7"/>
  <c r="F9" i="7"/>
  <c r="F8" i="7"/>
  <c r="F7" i="7"/>
  <c r="C3" i="7"/>
  <c r="C10" i="7"/>
  <c r="C9" i="7"/>
  <c r="C8" i="7"/>
  <c r="C7" i="7"/>
  <c r="X41" i="16" l="1"/>
  <c r="T65" i="15" s="1"/>
  <c r="F41" i="13" s="1"/>
  <c r="D59" i="12"/>
  <c r="X41" i="18"/>
  <c r="W65" i="15" s="1"/>
  <c r="X41" i="17"/>
  <c r="Q65" i="15" s="1"/>
  <c r="R27" i="18"/>
  <c r="R41" i="18" s="1"/>
  <c r="W64" i="15" s="1"/>
  <c r="R39" i="18"/>
  <c r="R21" i="17"/>
  <c r="R27" i="17"/>
  <c r="R33" i="17"/>
  <c r="R39" i="17"/>
  <c r="R21" i="16"/>
  <c r="R41" i="16" s="1"/>
  <c r="T64" i="15" s="1"/>
  <c r="R27" i="16"/>
  <c r="R33" i="16"/>
  <c r="J60" i="15"/>
  <c r="D60" i="22" l="1"/>
  <c r="T66" i="15"/>
  <c r="D41" i="13"/>
  <c r="C60" i="22"/>
  <c r="E60" i="22" s="1"/>
  <c r="C59" i="12"/>
  <c r="D61" i="22"/>
  <c r="F42" i="13"/>
  <c r="D60" i="12"/>
  <c r="W66" i="15"/>
  <c r="C61" i="22"/>
  <c r="E61" i="22" s="1"/>
  <c r="D42" i="13"/>
  <c r="C60" i="12"/>
  <c r="D59" i="22"/>
  <c r="F40" i="13"/>
  <c r="D58" i="12"/>
  <c r="R41" i="17"/>
  <c r="Q64" i="15" s="1"/>
  <c r="I60" i="15"/>
  <c r="G61" i="22" l="1"/>
  <c r="I61" i="22"/>
  <c r="Q66" i="15"/>
  <c r="C59" i="22"/>
  <c r="E59" i="22" s="1"/>
  <c r="D40" i="13"/>
  <c r="C58" i="12"/>
  <c r="G60" i="22"/>
  <c r="I60" i="22"/>
  <c r="K18" i="13"/>
  <c r="G59" i="22" l="1"/>
  <c r="I59" i="22"/>
  <c r="E110" i="13"/>
  <c r="D66" i="13"/>
  <c r="A117" i="13"/>
  <c r="D17" i="13"/>
  <c r="A24" i="13" l="1"/>
  <c r="X39" i="7" l="1"/>
  <c r="X33" i="7"/>
  <c r="X27" i="7"/>
  <c r="X21" i="7"/>
  <c r="L39" i="7"/>
  <c r="L33" i="7"/>
  <c r="L27" i="7"/>
  <c r="L21" i="7"/>
  <c r="R28" i="7"/>
  <c r="R32" i="7"/>
  <c r="R37" i="7"/>
  <c r="N22" i="7"/>
  <c r="R22" i="7" s="1"/>
  <c r="N23" i="7"/>
  <c r="R23" i="7" s="1"/>
  <c r="N24" i="7"/>
  <c r="R24" i="7" s="1"/>
  <c r="N25" i="7"/>
  <c r="R25" i="7" s="1"/>
  <c r="N26" i="7"/>
  <c r="R26" i="7" s="1"/>
  <c r="N28" i="7"/>
  <c r="N29" i="7"/>
  <c r="R29" i="7" s="1"/>
  <c r="N30" i="7"/>
  <c r="R30" i="7" s="1"/>
  <c r="N31" i="7"/>
  <c r="R31" i="7" s="1"/>
  <c r="N32" i="7"/>
  <c r="N34" i="7"/>
  <c r="R34" i="7" s="1"/>
  <c r="N35" i="7"/>
  <c r="R35" i="7" s="1"/>
  <c r="N36" i="7"/>
  <c r="R36" i="7" s="1"/>
  <c r="N37" i="7"/>
  <c r="N38" i="7"/>
  <c r="R38" i="7" s="1"/>
  <c r="N17" i="7"/>
  <c r="R17" i="7" s="1"/>
  <c r="N18" i="7"/>
  <c r="R18" i="7" s="1"/>
  <c r="N19" i="7"/>
  <c r="R19" i="7" s="1"/>
  <c r="N20" i="7"/>
  <c r="R20" i="7" s="1"/>
  <c r="N16" i="7"/>
  <c r="R16" i="7" s="1"/>
  <c r="F133" i="13" l="1"/>
  <c r="R21" i="7"/>
  <c r="X41" i="7"/>
  <c r="N65" i="15" s="1"/>
  <c r="L41" i="7"/>
  <c r="R39" i="7"/>
  <c r="R33" i="7"/>
  <c r="R27" i="7"/>
  <c r="F39" i="13" l="1"/>
  <c r="D58" i="22"/>
  <c r="D62" i="22" s="1"/>
  <c r="D57" i="12"/>
  <c r="F135" i="13"/>
  <c r="F134" i="13"/>
  <c r="R41" i="7"/>
  <c r="N64" i="15" s="1"/>
  <c r="D39" i="13" l="1"/>
  <c r="C58" i="22"/>
  <c r="C57" i="12"/>
  <c r="N66" i="15"/>
  <c r="J69" i="15" s="1"/>
  <c r="D61" i="12"/>
  <c r="E60" i="12"/>
  <c r="E58" i="12"/>
  <c r="E59" i="12"/>
  <c r="F132" i="13"/>
  <c r="F136" i="13" s="1"/>
  <c r="F43" i="13"/>
  <c r="E26" i="13" l="1"/>
  <c r="F119" i="13"/>
  <c r="C62" i="22"/>
  <c r="E62" i="22" s="1"/>
  <c r="E58" i="22"/>
  <c r="I60" i="12"/>
  <c r="G60" i="12"/>
  <c r="I59" i="12"/>
  <c r="G59" i="12"/>
  <c r="I58" i="12"/>
  <c r="G58" i="12"/>
  <c r="C61" i="12"/>
  <c r="E61" i="12" s="1"/>
  <c r="D134" i="13"/>
  <c r="H134" i="13" s="1"/>
  <c r="H41" i="13"/>
  <c r="D133" i="13"/>
  <c r="H133" i="13" s="1"/>
  <c r="H40" i="13"/>
  <c r="D135" i="13"/>
  <c r="H135" i="13" s="1"/>
  <c r="H42" i="13"/>
  <c r="E57" i="12"/>
  <c r="D43" i="13"/>
  <c r="D132" i="13"/>
  <c r="H39" i="13"/>
  <c r="L39" i="13" s="1"/>
  <c r="G58" i="22" l="1"/>
  <c r="G62" i="22" s="1"/>
  <c r="I58" i="22"/>
  <c r="I62" i="22" s="1"/>
  <c r="I57" i="12"/>
  <c r="I61" i="12" s="1"/>
  <c r="G57" i="12"/>
  <c r="G61" i="12" s="1"/>
  <c r="L42" i="13"/>
  <c r="J42" i="13"/>
  <c r="L135" i="13"/>
  <c r="J135" i="13"/>
  <c r="L40" i="13"/>
  <c r="J40" i="13"/>
  <c r="J133" i="13"/>
  <c r="L133" i="13"/>
  <c r="J41" i="13"/>
  <c r="L41" i="13"/>
  <c r="J134" i="13"/>
  <c r="L134" i="13"/>
  <c r="D136" i="13"/>
  <c r="H132" i="13"/>
  <c r="J39" i="13"/>
  <c r="H43" i="13"/>
  <c r="J43" i="13" l="1"/>
  <c r="L43" i="13"/>
  <c r="L132" i="13"/>
  <c r="L136" i="13" s="1"/>
  <c r="J132" i="13"/>
  <c r="J136" i="13" s="1"/>
  <c r="H136" i="13"/>
</calcChain>
</file>

<file path=xl/sharedStrings.xml><?xml version="1.0" encoding="utf-8"?>
<sst xmlns="http://schemas.openxmlformats.org/spreadsheetml/2006/main" count="666" uniqueCount="351">
  <si>
    <t>Beschreibung</t>
  </si>
  <si>
    <t>Betrag vom Lieferanten durch Angebot nachweisen</t>
  </si>
  <si>
    <t>Betrag</t>
  </si>
  <si>
    <t>Zwischensumme</t>
  </si>
  <si>
    <t>LZG 03: Activiteit: Fasering, planning en resultaten/ LOG 03: Aktivität: Phasen, Planung und Ergebnisse</t>
  </si>
  <si>
    <t>Activiteit</t>
  </si>
  <si>
    <t>Datum aanvraag</t>
  </si>
  <si>
    <t>Partner</t>
  </si>
  <si>
    <t>Schoolnaam / Name der Schule</t>
  </si>
  <si>
    <t>Contactpersoon / Ansprechpartner</t>
  </si>
  <si>
    <t>E-Mail</t>
  </si>
  <si>
    <t>NL Partner 2</t>
  </si>
  <si>
    <t>D Partner 2</t>
  </si>
  <si>
    <t>De volgende activiteiten worden uitgevoerd. / Folgende Aktivitäten werden durchgeführt.</t>
  </si>
  <si>
    <t>NL</t>
  </si>
  <si>
    <t>D</t>
  </si>
  <si>
    <t>Aantal studenten / Anzahl Azubis</t>
  </si>
  <si>
    <t>okt</t>
  </si>
  <si>
    <t>nov</t>
  </si>
  <si>
    <t>dez</t>
  </si>
  <si>
    <t>jan</t>
  </si>
  <si>
    <t>feb</t>
  </si>
  <si>
    <t>apr</t>
  </si>
  <si>
    <t>mai</t>
  </si>
  <si>
    <t>jun</t>
  </si>
  <si>
    <t>jul</t>
  </si>
  <si>
    <t>aug</t>
  </si>
  <si>
    <t>Activiteit 1 met studenten / Aktivität 1 mit Azubis</t>
  </si>
  <si>
    <t>Activiteit 2 met studenten / Aktivität 1 mit Azubis</t>
  </si>
  <si>
    <t>Evaluatie met studenten / Evaluierung mit Azubis</t>
  </si>
  <si>
    <t>Som / Summe</t>
  </si>
  <si>
    <t>De volgende getallen worden automatisch van de andere tabbladen opgehaald. Die folgenden Zahlen werden automatisch übertragen.</t>
  </si>
  <si>
    <t>De totale personeelskosten. / Die gesamten Personalkosten.</t>
  </si>
  <si>
    <t>De totale overige kosten. / Die gesamten sonstigen Kosten.</t>
  </si>
  <si>
    <t>De totale kosten worden voor 70% vergoed. Die Gesamtkosten werden zu 70% vergütet.</t>
  </si>
  <si>
    <t>Totale kosten / Gesamtkosten</t>
  </si>
  <si>
    <t>De totale kosten om deze activiteit uit kunnen voeren. / Die Gesamtkosten für die Durchführung dieser Aktivität.</t>
  </si>
  <si>
    <t>NL 1</t>
  </si>
  <si>
    <t>NL 2</t>
  </si>
  <si>
    <t>D 2</t>
  </si>
  <si>
    <t>1. Personele kosten</t>
  </si>
  <si>
    <t xml:space="preserve">Dit wordt automatisch gekopiëerd van het eerste tabblad. </t>
  </si>
  <si>
    <t>Naam van de docent</t>
  </si>
  <si>
    <t>Functie</t>
  </si>
  <si>
    <t xml:space="preserve">Aantal klokuren </t>
  </si>
  <si>
    <t>Bruto vergoeding per uur</t>
  </si>
  <si>
    <t>Totaal</t>
  </si>
  <si>
    <t>2. Overige kosten</t>
  </si>
  <si>
    <t>Zie website lerenzondergrenzen.com voor uitleg kosten of neem anders contact op met de projectleider</t>
  </si>
  <si>
    <t>Hier namen vermelden</t>
  </si>
  <si>
    <t>N.N.</t>
  </si>
  <si>
    <t>Docent</t>
  </si>
  <si>
    <t>Subtotaal</t>
  </si>
  <si>
    <t>Lehrkraft</t>
  </si>
  <si>
    <t>Totaal personeelskosten</t>
  </si>
  <si>
    <t>Omschrijving</t>
  </si>
  <si>
    <t>Bedrag van leverancier aantonen d.m.v. offerte</t>
  </si>
  <si>
    <t>Bedrag</t>
  </si>
  <si>
    <t>Totaal overige kosten</t>
  </si>
  <si>
    <t>Reiskosten</t>
  </si>
  <si>
    <t xml:space="preserve">Voorbereiding tussen docenten; overleg EKW enz. </t>
  </si>
  <si>
    <t xml:space="preserve">Activiteit 1 met studenten </t>
  </si>
  <si>
    <t xml:space="preserve">Activiteit 2 met studenten </t>
  </si>
  <si>
    <t xml:space="preserve">Evaluatie met studenten </t>
  </si>
  <si>
    <t>Ansprechpartner</t>
  </si>
  <si>
    <t>1. Personalkosten</t>
  </si>
  <si>
    <t>2. Sonstige Kosten</t>
  </si>
  <si>
    <t>Vorbereitung der Lehrkräfte; Teilnahme am EKW usw.</t>
  </si>
  <si>
    <t>Aktivität 1 mit Azubis</t>
  </si>
  <si>
    <t>Evaluierung mit Azubis</t>
  </si>
  <si>
    <t>Summe Personalkosten</t>
  </si>
  <si>
    <t>Summe sonstige Kosten</t>
  </si>
  <si>
    <t>Reisekosten</t>
  </si>
  <si>
    <t>Name der Lehrkraft</t>
  </si>
  <si>
    <t>Funktion</t>
  </si>
  <si>
    <t>Anzahl Stunden</t>
  </si>
  <si>
    <t>Brutto Vergütung pro Stunde</t>
  </si>
  <si>
    <t>Gesamt</t>
  </si>
  <si>
    <t>Rob Rouwers</t>
  </si>
  <si>
    <t xml:space="preserve">NL Partner 1 </t>
  </si>
  <si>
    <t xml:space="preserve">D Partner 1 </t>
  </si>
  <si>
    <t xml:space="preserve">NL Partner 2 </t>
  </si>
  <si>
    <t xml:space="preserve">D Partner 2 </t>
  </si>
  <si>
    <t>Aanvraagformulier subproject (prioriteit 3 &amp; 4)</t>
  </si>
  <si>
    <t>Interreg VI A Deutschland-Nederland</t>
  </si>
  <si>
    <t>Titel</t>
  </si>
  <si>
    <t>Looptijd</t>
  </si>
  <si>
    <t>Projektconsortium (met adres)</t>
  </si>
  <si>
    <t>Projectpartner 1</t>
  </si>
  <si>
    <t>Projectpartner 2</t>
  </si>
  <si>
    <t>Projectpartner 3</t>
  </si>
  <si>
    <t>Projectpartner 4</t>
  </si>
  <si>
    <t>Project nummer</t>
  </si>
  <si>
    <t>Kostenplan per partner</t>
  </si>
  <si>
    <t>Eigenbeitrag</t>
  </si>
  <si>
    <t>Adviesresultaat van de projectadviesraad over het in aanmerking komen voor subsidie</t>
  </si>
  <si>
    <t>Besluitvoorstel programmabrede stuurgroep</t>
  </si>
  <si>
    <t>Project looptijd</t>
  </si>
  <si>
    <t>Projektlaufzeit</t>
  </si>
  <si>
    <t>Deutsche Parrtner bitte auf Tabblatt D Partner 1 oder 2 weitermachen</t>
  </si>
  <si>
    <t>ROC van Twente, De Gieterij 200, NL-7553 VZ Hengelo</t>
  </si>
  <si>
    <t xml:space="preserve">Toekenning subproject </t>
  </si>
  <si>
    <t>in het kader van het Interreg-project EKW</t>
  </si>
  <si>
    <t>Datum:</t>
  </si>
  <si>
    <t>als deelfinanciering uit het Interreg VI-project Euregionale Kenniswerkplaatsen (EKW).</t>
  </si>
  <si>
    <t>Subsidiabele kosten (totaal en per partner) en</t>
  </si>
  <si>
    <t>eigen bijdrage (totaal en per partner):</t>
  </si>
  <si>
    <t xml:space="preserve">Conform uw aanvraag zeggen wij u hiermee een subsidie toe ter hoogte van 70% van de </t>
  </si>
  <si>
    <t>Geachte heer / mevrouw,</t>
  </si>
  <si>
    <t>Eigen bijdrage</t>
  </si>
  <si>
    <t>Subsidie bijdrage</t>
  </si>
  <si>
    <t>Rob Rouwers, Projectcoördinator Euregionaal grensoverschrijdend beroepsonderwijs</t>
  </si>
  <si>
    <t>tel.: +31 (0)88 - 1784196</t>
  </si>
  <si>
    <t>e-mail: rrouwers@rocvantwente.nl</t>
  </si>
  <si>
    <t xml:space="preserve">ROC van Twente </t>
  </si>
  <si>
    <t>Gieterij 200 | 7553 VZ HENGELO</t>
  </si>
  <si>
    <t>Het project dient voor aangegeven einddatum te zijn afgerond. Alle facturen moeten voor de einddatum worden betaald. Uiterlijk 6 weken na de einddatum van uw project dienen de volgende documenten digitaal te worden ingediend bij de bovengenoemde contactpersoon:</t>
  </si>
  <si>
    <t>De nationale cofinanciers zijn:</t>
  </si>
  <si>
    <t xml:space="preserve">Alle documenten met betrekking tot het project dienen na het einde van het project te worden bewaard tot minimaal 31 december 2032. Vóór vernietiging van de documenten dient contact opgenomen te worden met de leadpartner ROC van Twente. </t>
  </si>
  <si>
    <t>Bij de uitvoering van uw project wensen wij u veel succes! Bij vragen of opmerkingen kunt u contact opnemen met de bovengenoemde contactpersoon.</t>
  </si>
  <si>
    <t>Met vriendelijke groeten,</t>
  </si>
  <si>
    <r>
      <t>De subsidie wordt pas aan de lead partner uitbetaald nadat de kosten door het Interreg-programma zijn goedgekeurd. De lead partner maakt de subsidie uiterlijk 30 dagen na ontvangst aan u over. Houdt u er rekening mee dat bij de berekening van de subsidie het subsidiepercentage (hier</t>
    </r>
    <r>
      <rPr>
        <sz val="11"/>
        <color rgb="FF003399"/>
        <rFont val="Calibri"/>
        <family val="2"/>
        <scheme val="minor"/>
      </rPr>
      <t xml:space="preserve">: </t>
    </r>
    <r>
      <rPr>
        <sz val="11"/>
        <color theme="1"/>
        <rFont val="Calibri"/>
        <family val="2"/>
        <scheme val="minor"/>
      </rPr>
      <t>70%) leidend is.</t>
    </r>
  </si>
  <si>
    <r>
      <t>Het project Interreg EKW wordt onder verantwoordelijkheid van de lead partner ROC van Twente uitgevoerd. Correspondentie over projectwijzigingen, declaraties, vaststellingen, uitbetalingen en/of andere vragen van financiële, juridische of inhoudelijke aard wordt via de lead partner</t>
    </r>
    <r>
      <rPr>
        <sz val="11"/>
        <color rgb="FF003399"/>
        <rFont val="Calibri"/>
        <family val="2"/>
        <scheme val="minor"/>
      </rPr>
      <t xml:space="preserve"> </t>
    </r>
    <r>
      <rPr>
        <sz val="11"/>
        <color theme="1"/>
        <rFont val="Calibri"/>
        <family val="2"/>
        <scheme val="minor"/>
      </rPr>
      <t>ROC van Twente gevoerd.</t>
    </r>
  </si>
  <si>
    <t>volgende voorwaarden:</t>
  </si>
  <si>
    <t xml:space="preserve">Partner 1: </t>
  </si>
  <si>
    <t xml:space="preserve">Partner 2: </t>
  </si>
  <si>
    <t>wordt in het kader van het Interreg VI-programma “Deutschland-Nederland” financieel ondersteund door de Europese Unie met middelen uit het Europees Fonds voor Regionale Ontwikkeling (EFRO).</t>
  </si>
  <si>
    <t xml:space="preserve">Het project </t>
  </si>
  <si>
    <r>
      <t>1.</t>
    </r>
    <r>
      <rPr>
        <sz val="7"/>
        <color theme="1"/>
        <rFont val="Calibri"/>
        <family val="2"/>
        <scheme val="minor"/>
      </rPr>
      <t xml:space="preserve">       </t>
    </r>
  </si>
  <si>
    <t>Voor de toekenning zijn de volgende gegevens leidend:</t>
  </si>
  <si>
    <r>
      <t>2.</t>
    </r>
    <r>
      <rPr>
        <sz val="7"/>
        <color theme="1"/>
        <rFont val="Calibri"/>
        <family val="2"/>
        <scheme val="minor"/>
      </rPr>
      <t xml:space="preserve">       </t>
    </r>
  </si>
  <si>
    <t>Uw contactpersoon bij de uitvoering van het project is:</t>
  </si>
  <si>
    <t>3.</t>
  </si>
  <si>
    <t xml:space="preserve">Bij de uitvoering van het subproject en bij de declaratie van de kosten gelden de </t>
  </si>
  <si>
    <t>Urenstaten in origineel ondertekende Interreg-urenformulieren voor de personeelskosten</t>
  </si>
  <si>
    <t>Zusage Subprojekt</t>
  </si>
  <si>
    <t>im Rahmen des Interreg-Projekts EKW</t>
  </si>
  <si>
    <t>Sehr geehrte Damen und Herren,</t>
  </si>
  <si>
    <t xml:space="preserve">Auf Grundlage Ihres Antrags sagen wir Ihnen hiermit einen Zuschuss in Höhe von 70% der </t>
  </si>
  <si>
    <t xml:space="preserve">Projectlooptijd: </t>
  </si>
  <si>
    <t>als Anteilsfinanzierung aus dem Interreg VI-Projekt EKW zu.</t>
  </si>
  <si>
    <t>Für die Zusage sind die folgenden Antragsdaten maßgebend:</t>
  </si>
  <si>
    <t xml:space="preserve">1. </t>
  </si>
  <si>
    <t>Eigen-beitrag</t>
  </si>
  <si>
    <t>Ihr Ansprechpartner für die Durchführung dieses Projekts ist:</t>
  </si>
  <si>
    <t>Für die Durchführung des Subprojekts sowie für den Mittelabruf gelten folgende Bedingungen:</t>
  </si>
  <si>
    <t>Die angeforderten Mittel werden erst nach Genehmigung durch das Interreg-Programm an den Leadpartner ausgezahlt. Der Leadpartner leitet diese Mittel spätestens 30 Tage nach Erhalt weiter. Bitte beachten Sie, dass für die Berechnung der Zuschussmittel die Förderquote von 70% maßgeblich ist.</t>
  </si>
  <si>
    <t>www.deutschland-nederland.eu</t>
  </si>
  <si>
    <t>Mit Ihrer Unterschrift und Rücksendung des Zusageschreibens treten die genannten Projektpartner der beigefügten Kooparationsvereinbarung bei. Auf Anfrage erhalten Sie über Ihre Kontaktperson eine Kopie des zugrunde liegenden Interreg Projektantrags EKW sowie des Zuwendungsbescheids.</t>
  </si>
  <si>
    <t>Das Projekt EKW wird unter der Verantwortlichkeit des Leadpartners ROC van Twente durchgeführt. Korrespondenz in Bezug auf Änderungen, Mittelabrufe, Feststellungen, Auszahlungen und/oder andere Fragen finanzieller, juristischer oder inhaltlicher Art wird über den Leadpartner ROC van Twente geführt.</t>
  </si>
  <si>
    <t xml:space="preserve">Das Projekt   </t>
  </si>
  <si>
    <t>wird im Rahmen des Interreg VI-Programms Deutschland-Nederland von der Europäischen Union mit Mitteln des Europäischen Fonds für Regionale Entwicklung (EFRE) finanziell unterstützt.</t>
  </si>
  <si>
    <t>Die nationalen Kofinanziers sind:</t>
  </si>
  <si>
    <t>https://deutschland-nederland.eu/nl/dokumente-publikationen-download/documenten-voor-projecten/</t>
  </si>
  <si>
    <t>Beitrittserklärung zur Kooperationsvereinbarung:</t>
  </si>
  <si>
    <t>Toetredingsverklaring tot de samenwerkingsovereenkomst /</t>
  </si>
  <si>
    <t>Name / naam:</t>
  </si>
  <si>
    <t>Handtekening / Unterschrift:</t>
  </si>
  <si>
    <t xml:space="preserve">Partner 3: </t>
  </si>
  <si>
    <t xml:space="preserve">Partner 4: </t>
  </si>
  <si>
    <t>Mit freundlichem Gruß</t>
  </si>
  <si>
    <t>Inhoudelijke omschrijving (2000 tekens)</t>
  </si>
  <si>
    <t>Relatie van het subproject met de inhoud van het deelopen project (800 tekens)</t>
  </si>
  <si>
    <t xml:space="preserve">De projectadviesraad en de Interreg-stuurgroep hebben uw aanvraag </t>
  </si>
  <si>
    <t xml:space="preserve">van </t>
  </si>
  <si>
    <t>goedgekeurd.</t>
  </si>
  <si>
    <t>Aanvraagnummer:</t>
  </si>
  <si>
    <t>)</t>
  </si>
  <si>
    <t>tot</t>
  </si>
  <si>
    <t>van</t>
  </si>
  <si>
    <t>Nederlandse partners doorgaan op tabblad NL partner 1 of 2</t>
  </si>
  <si>
    <t>Met ondertekening en terugzending van dit formulier treden de projectpartners</t>
  </si>
  <si>
    <t>toe tot de bijgevoegde samenwerkingsovereenkomst. Op aanvraag ontvangt u via uw contactpersoon een kopie van de onderliggende Interreg-projectaanvraag EKW en de beschikking.</t>
  </si>
  <si>
    <t>Minstens 2 keer per jaar is een externe publicatie van uw project in het kader van het Interreg-programma verplicht (bijvoorbeeld een stuk voor op de programmawebsite). De lead partner adviseert u hierover graag.</t>
  </si>
  <si>
    <t>Bij de uitvoering van uw project bent u verplicht om te wijzen op de ondersteuning door het Interreg-programma en de cofinanciers. Meer informatie hierover vindt u in het infoblad communicatie op de website van het Interreg-programma</t>
  </si>
  <si>
    <t>Provincie Overrijssel,</t>
  </si>
  <si>
    <t>Provincie Gelderland,</t>
  </si>
  <si>
    <t>Ministerium für Wirtschaft, Industrie, Klimaschutz und Energie des Landes Nordrhein-Westfalen,</t>
  </si>
  <si>
    <t>Niedersächsisches Ministerium für Bundes- und Europaangelegenheiten und Regionale Entwicklung.</t>
  </si>
  <si>
    <r>
      <t>·</t>
    </r>
    <r>
      <rPr>
        <b/>
        <sz val="7"/>
        <color theme="1"/>
        <rFont val="Calibri"/>
        <family val="2"/>
        <scheme val="minor"/>
      </rPr>
      <t xml:space="preserve">         </t>
    </r>
  </si>
  <si>
    <t>Facturen en betaalbewijzen voor de overige kosten</t>
  </si>
  <si>
    <t>Afsluitend rapport</t>
  </si>
  <si>
    <t>Korte samenvatting van het project in Nederlandse en Duitse taal voor publicatie</t>
  </si>
  <si>
    <t>bis</t>
  </si>
  <si>
    <t>LzG-MB-N11D95-2300</t>
  </si>
  <si>
    <t>vom</t>
  </si>
  <si>
    <t>genehmigt.</t>
  </si>
  <si>
    <t>der Projektbeirat und der Interreg-Lenkungsausschuss haben Ihren Antrag</t>
  </si>
  <si>
    <t xml:space="preserve">förderfähigen Kosten (maximal </t>
  </si>
  <si>
    <t>Durchführungszeitraum:</t>
  </si>
  <si>
    <t>Förderfähige Kosten (Insgesamt und aufgeteilt nach Partnern):</t>
  </si>
  <si>
    <t>Eigenbeitrag (Insgesamt und aufgeteilt nach Partnern):</t>
  </si>
  <si>
    <t>Personele kosten incl 15% overhead</t>
  </si>
  <si>
    <r>
      <t xml:space="preserve">Overige kosten (€) </t>
    </r>
    <r>
      <rPr>
        <vertAlign val="superscript"/>
        <sz val="11"/>
        <color rgb="FF003399"/>
        <rFont val="Calibri"/>
        <family val="2"/>
        <scheme val="minor"/>
      </rPr>
      <t>1</t>
    </r>
  </si>
  <si>
    <t>------------------------------------------------</t>
  </si>
  <si>
    <r>
      <rPr>
        <vertAlign val="superscript"/>
        <sz val="11"/>
        <color theme="1"/>
        <rFont val="Calibri"/>
        <family val="2"/>
        <scheme val="minor"/>
      </rPr>
      <t>1</t>
    </r>
    <r>
      <rPr>
        <sz val="11"/>
        <color theme="1"/>
        <rFont val="Calibri"/>
        <family val="2"/>
        <scheme val="minor"/>
      </rPr>
      <t xml:space="preserve"> </t>
    </r>
    <r>
      <rPr>
        <sz val="9"/>
        <color theme="1"/>
        <rFont val="Calibri"/>
        <family val="2"/>
        <scheme val="minor"/>
      </rPr>
      <t>Bei Anschaffungen über 25.000€ sind Zweckbindungsfristen gemäß Art. A.4 der Förderbestimmungen Interreg Deutschland-Nederland zu beachten und in der Bewilligung festzulegen.</t>
    </r>
  </si>
  <si>
    <t>Uw aanvraag</t>
  </si>
  <si>
    <t>is onderdeel van deze toekenning, net als de subsidievoorwaarden van het Interreg-programma zoals gepubliceerd op de website</t>
  </si>
  <si>
    <t xml:space="preserve">www.deutschland-nederland.eu. </t>
  </si>
  <si>
    <t>Nummer der Maßnahme:</t>
  </si>
  <si>
    <t>Personal-kosten einschl. 15% Gemeinkosten</t>
  </si>
  <si>
    <r>
      <t xml:space="preserve">Sonstige Kosten(€) </t>
    </r>
    <r>
      <rPr>
        <vertAlign val="superscript"/>
        <sz val="11"/>
        <color rgb="FF003399"/>
        <rFont val="Calibri"/>
        <family val="2"/>
        <scheme val="minor"/>
      </rPr>
      <t>1</t>
    </r>
  </si>
  <si>
    <t>Förderbetrag</t>
  </si>
  <si>
    <t>Bis zum Enddatum des Subprojektes ist das Projekt abzuschließen und sind alle Rechnungen zu bezahlen. Bis sechs Wochen nach Enddatum des Subprojektes sind folgende Unterlagen digital bei o.g. Kontaktperson einzureichen:</t>
  </si>
  <si>
    <t>· </t>
  </si>
  <si>
    <t>Stundennachweise in original unterschriebenen Interreg-Stundennachweisen für die Personalkosten</t>
  </si>
  <si>
    <t>Rechnungen und Zahlungsnachweise für die sonstigen Kosten</t>
  </si>
  <si>
    <t>Abschlussbericht</t>
  </si>
  <si>
    <t>Kurze Zusammenfassung des Projekts auf Deutsch und Niederländisch zur Veröffentlichung</t>
  </si>
  <si>
    <t>Rob Rouwers, Projektkoodinator für euregionale grenzüberschreitende Berufsbildung</t>
  </si>
  <si>
    <t xml:space="preserve">Ihr Antrag vom </t>
  </si>
  <si>
    <t>ist Bestandteil dieser Zusage, ebenso die auf der Website</t>
  </si>
  <si>
    <t>zum Download bereitgestellten Förderbestimmungen des Interreg-Programms.</t>
  </si>
  <si>
    <t>Auf Anfrage erhalten Sie über Ihre Kontaktperson eine Kopie des zugrundeliegenden Interreg-Projektantrags EKW sowie des Zuwendungsbescheids.</t>
  </si>
  <si>
    <t>Bei der Durchführung Ihres Projekts sind Sie dazu verpflichtet, auf die Förderung durch das Interreg-Programm und die Kofinanziers hinzuweisen. Beachten Sie hierzu das Infoblatt Kommunikation auf der Website des Interreg-Programms</t>
  </si>
  <si>
    <t>Mindestens 2 Mal pro Jahr ist eine externe Veröffentlichungung Ihres Projekts im Rahmen des Interreg-Programms (z.B. Beitrag für die Programm-Website) erforderlich. Der Leadpartner berät Sie gerne dazu.</t>
  </si>
  <si>
    <t>Sämtliche Belege zum Projekt sind nach Projektende bis mindestens 31. Dezember 2032 aufzubewahren. Vor der Vernichtung der Dokumente muss der Leadpartner ROC van Twente kontaktiert werden.</t>
  </si>
  <si>
    <t>Bei der Durchführung des Projekts wünschen wir Ihnen viel Erfolg! Für Rückfragen steht Ihnen die oben genannte Kontaktperson gerne zur Verfügung.</t>
  </si>
  <si>
    <t>Omschrijving van de doelen en activiteiten in het subproject:</t>
  </si>
  <si>
    <t>Aantal studenten D -NL en aantal studenten NL - D</t>
  </si>
  <si>
    <t>Personeelskosten incl. 15% overhead</t>
  </si>
  <si>
    <t>Subsidiebedrag</t>
  </si>
  <si>
    <t>Eigenbijdrage</t>
  </si>
  <si>
    <t>Antragsformular Subprojekt (Priorität 3 &amp; 4)</t>
  </si>
  <si>
    <t>Laufzeit</t>
  </si>
  <si>
    <t>Projektkonsortium (mit Anschrift)</t>
  </si>
  <si>
    <t>Projektpartner 1</t>
  </si>
  <si>
    <t>Projektpartner 2</t>
  </si>
  <si>
    <t>Projektpartner 3</t>
  </si>
  <si>
    <t>Projektpartner 4</t>
  </si>
  <si>
    <t>Projektnummer</t>
  </si>
  <si>
    <t>Kostenplan pro Partner</t>
  </si>
  <si>
    <t>Inhaltliche Beschreibung (2000 Zeichen)</t>
  </si>
  <si>
    <t>Bezug des Subprojekts zu den Inhalten des teiloffenen Projekts (800 Zeichen)</t>
  </si>
  <si>
    <t>Beschlussvorschlag programmweiter Lenkungsausschuss</t>
  </si>
  <si>
    <t>Beratungsergebnis des Beirats über die Förderwürdigkeit</t>
  </si>
  <si>
    <r>
      <t>1</t>
    </r>
    <r>
      <rPr>
        <sz val="8"/>
        <color theme="1"/>
        <rFont val="Georgia"/>
        <family val="1"/>
      </rPr>
      <t xml:space="preserve"> Voor aankopen van meer dan € 25.000 dienen de oormerkingstermijnen overeenkomstig art. A.4 van de subsidiebepalingen van Interreg Duitsland-Nederland in acht te worden genomen en in de beschikking te worden vastgelegd.</t>
    </r>
  </si>
  <si>
    <r>
      <rPr>
        <vertAlign val="superscript"/>
        <sz val="11"/>
        <color theme="1"/>
        <rFont val="Calibri"/>
        <family val="2"/>
        <scheme val="minor"/>
      </rPr>
      <t>1</t>
    </r>
    <r>
      <rPr>
        <sz val="11"/>
        <color theme="1"/>
        <rFont val="Calibri"/>
        <family val="2"/>
        <scheme val="minor"/>
      </rPr>
      <t xml:space="preserve"> </t>
    </r>
    <r>
      <rPr>
        <sz val="9"/>
        <color theme="1"/>
        <rFont val="Calibri"/>
        <family val="2"/>
        <scheme val="minor"/>
      </rPr>
      <t>Voor aankopen van meer dan € 25.000 dienen de oormerkingstermijnen overeenkomstig art. A.4 van de subsidiebepalingen van Interreg Duitsland-Nederland in acht te worden genomen en in de beschikking te worden vastgelegd.</t>
    </r>
  </si>
  <si>
    <t xml:space="preserve">Let op: alle cellen met oranje achtergrond invullen. Deze worden automatisch op de andere tabbladen gezet. Achtung: Alle orangenen Eingabefelder ausfüllen. Diese werden automatisch auf die anderen Blätter übertragen. </t>
  </si>
  <si>
    <t xml:space="preserve">subsidiabele kosten, maximaal </t>
  </si>
  <si>
    <t xml:space="preserve">Dann die Eingaben auf dem Tabblatt D Partner 1 bzw. 2 ergänzen. Hinter den geplanten Aktivitäten bei "Personalkosten" die Stundenanzahl bei den Lehrern eintragen. Bei den "Sonstigen Kosten" bitte Reisekosten, Material oder Verpflegung mit der Summe eintragen. </t>
  </si>
  <si>
    <t>Auf dem Tabblatt "Aanmelding activiteit" finden Sie im unteren grauen Kasten eine Auflistung der gesamten Kosten. Bitte beachten Sie: von den Kosten werden 70% gefördert. 30% sind Eigenbeitrag.</t>
  </si>
  <si>
    <t xml:space="preserve">Diese Exceldatei umfasst alle Angaben zu geplanten Aktivitäten. Bitte auf dem Tabblatt "Aanmelding activiteit" beginnen. </t>
  </si>
  <si>
    <t xml:space="preserve">Alle Eingabefelder sind orange kenntlich gemacht. Die Angaben werden auf den anderen Tabblättern übernommen. </t>
  </si>
  <si>
    <t>Dit Excel-bestand bevat alle details van de geplande activiteiten. Begin op het tabblad "Aanmelding activiteit".</t>
  </si>
  <si>
    <t xml:space="preserve"> Alle invoervelden zijn oranje gemarkeerd. De informatie wordt overgebracht naar de andere tabbladen. </t>
  </si>
  <si>
    <t>Vul vervolgens de gegevens in op tabblad NL partner 1 of 2. Vul na de geplande activiteiten onder "Personeelskosten" het aantal uren voor de docenten in. Vul onder "Overige kosten" het totaal in voor reiskosten, materialen, catering enz.</t>
  </si>
  <si>
    <t>Op het tabblad "Aanmelding activiteit" vind je een overzicht van de totale kosten in het grijze vak onderaan. Let op: 70% van de kosten worden gesubsidieerd. 30% is je eigen bijdrage.</t>
  </si>
  <si>
    <t xml:space="preserve">Bei Fragen nehmen Sie Kontakt auf mit Tabea Richter: richter@dnl-contact.de </t>
  </si>
  <si>
    <t>Als je vragen hebt, kun je contact opnemen met Rob Rouwers: rrouwers@rocvantwente.nl</t>
  </si>
  <si>
    <t>NL Partner 1 (Lead)</t>
  </si>
  <si>
    <t>Naam organisatie</t>
  </si>
  <si>
    <t>Type organisatie</t>
  </si>
  <si>
    <t>Partner Identificationsnummer</t>
  </si>
  <si>
    <t>BTW-ID-nummer</t>
  </si>
  <si>
    <t>BTW subsidiabel</t>
  </si>
  <si>
    <t>Organisatievorm</t>
  </si>
  <si>
    <t>Klik en selecteer</t>
  </si>
  <si>
    <t>Onderneming groot</t>
  </si>
  <si>
    <t>MKB - minibedrijf (&lt;10 medewerkers en &lt;2 mln. omzet)</t>
  </si>
  <si>
    <t>MKB - klein bedrijf (&lt;50 medewerkers en &lt;10 mln. omzet)</t>
  </si>
  <si>
    <t>MKB - middelgroot bedrijf (&lt;250 medewerkers en &lt;50 mln. omzet)</t>
  </si>
  <si>
    <t>EGTS of soortgelijk</t>
  </si>
  <si>
    <t>Onderzoeksinstelling (universiteit, hogeschool, instituut, etc.)</t>
  </si>
  <si>
    <t>School / andere onderwijsinstelling</t>
  </si>
  <si>
    <t>Overheidsinstelling</t>
  </si>
  <si>
    <t>Semi-overheid en intermediairs</t>
  </si>
  <si>
    <t>Vereniging / NGO</t>
  </si>
  <si>
    <t>KVK</t>
  </si>
  <si>
    <t>Registernummer en Amtsgericht</t>
  </si>
  <si>
    <t>Overige</t>
  </si>
  <si>
    <t>Niet beschikbaar</t>
  </si>
  <si>
    <t>Anklicken und auswählen</t>
  </si>
  <si>
    <t>Unternehmen groß</t>
  </si>
  <si>
    <t>KMU - Kleinunternehmen (&lt;50 Mitarbeiter und &lt;10 Mio. Umsatz)</t>
  </si>
  <si>
    <t>KMU - Kleinstunternehmen (&lt;10 Mitarbeiter und &lt;2 Mio. Umsatz)</t>
  </si>
  <si>
    <t>KMU - Mittleres Unternehmen (&lt;250 Mitarbeiter und &lt;50 Mio. Umsatz)</t>
  </si>
  <si>
    <t>EVTZ oder ähnlich</t>
  </si>
  <si>
    <t>Forschungseinrichtung (Universität, Hochschule, Institut etc.)</t>
  </si>
  <si>
    <t>Öffentliche Verwaltung und Behörden</t>
  </si>
  <si>
    <t>Semi-öffentliche Einrichtung und Intermediäre</t>
  </si>
  <si>
    <t>Vereine / NGO</t>
  </si>
  <si>
    <t>Registernummer und Amtsgericht</t>
  </si>
  <si>
    <t>Sonstige</t>
  </si>
  <si>
    <t>Nicht vorhanden</t>
  </si>
  <si>
    <t>postcode, plaats</t>
  </si>
  <si>
    <t>land</t>
  </si>
  <si>
    <t>Adres</t>
  </si>
  <si>
    <t>straat + huisnummer</t>
  </si>
  <si>
    <t>Naam</t>
  </si>
  <si>
    <t>Mailadresse</t>
  </si>
  <si>
    <t>Voorbereiding tussen docenten; overleg EKW / Vorbereitung der Lehrkräfte; Teilnahme EKW</t>
  </si>
  <si>
    <t>Name</t>
  </si>
  <si>
    <t>Name der Organisation</t>
  </si>
  <si>
    <t>Adresse</t>
  </si>
  <si>
    <t>Straße + Nummer</t>
  </si>
  <si>
    <t>PLZ, Ort</t>
  </si>
  <si>
    <t>Land</t>
  </si>
  <si>
    <t>Art des Partners</t>
  </si>
  <si>
    <t>Partner Identifikationsnummer</t>
  </si>
  <si>
    <t>MwSt-ID-Nummer</t>
  </si>
  <si>
    <t>MwSt förderfähig</t>
  </si>
  <si>
    <t>Organisationsform</t>
  </si>
  <si>
    <t>Laufzeit/Looptijd</t>
  </si>
  <si>
    <t>sept</t>
  </si>
  <si>
    <t>mar</t>
  </si>
  <si>
    <t>2024-2025</t>
  </si>
  <si>
    <t>D Partner</t>
  </si>
  <si>
    <t>MwSt-Nummer</t>
  </si>
  <si>
    <t>Catering</t>
  </si>
  <si>
    <t>Activität</t>
  </si>
  <si>
    <t>von</t>
  </si>
  <si>
    <t>Wird automatisch von der ersten Registerkarte übernommen.</t>
  </si>
  <si>
    <t>Hier Namen eintragen</t>
  </si>
  <si>
    <t>Contactpersoon</t>
  </si>
  <si>
    <t>Aktivität 2 mit Azubis</t>
  </si>
  <si>
    <t>(Lead)</t>
  </si>
  <si>
    <t>Partner Identifikationsnr</t>
  </si>
  <si>
    <t>Schule / andere Bildungseinrichtung</t>
  </si>
  <si>
    <t>plaats, land)</t>
  </si>
  <si>
    <t>(straat+huisnr., postcode,</t>
  </si>
  <si>
    <t>Datum van de aanvraag</t>
  </si>
  <si>
    <t>De activiteiten vinden plaats in de volgende maanden. Die Aktivitäten finden in den folgenden Monaten statt.</t>
  </si>
  <si>
    <t xml:space="preserve">D 1 </t>
  </si>
  <si>
    <r>
      <t xml:space="preserve">Sonstige Kosten (€) </t>
    </r>
    <r>
      <rPr>
        <vertAlign val="superscript"/>
        <sz val="8"/>
        <color theme="1"/>
        <rFont val="Calibri"/>
        <family val="2"/>
        <scheme val="minor"/>
      </rPr>
      <t>1</t>
    </r>
  </si>
  <si>
    <t>Subsidie-percentage</t>
  </si>
  <si>
    <t>Name Organisation</t>
  </si>
  <si>
    <t>(Straße+Hausnummer, PLZ,</t>
  </si>
  <si>
    <t>Ort, Land)</t>
  </si>
  <si>
    <t>Datum der Antragstellung</t>
  </si>
  <si>
    <t>Beschreibung der Ziele und Aktivitäten im Subprojekt</t>
  </si>
  <si>
    <t>Anzahl Azubis D -NL und Anzahl studenten NL - D</t>
  </si>
  <si>
    <t>Förder-prozentsatz</t>
  </si>
  <si>
    <t>(Genehmigung / Ablehnung)</t>
  </si>
  <si>
    <t>Check RPM</t>
  </si>
  <si>
    <t>Das RPM hat die untenstehenden Angaben geprüft:</t>
  </si>
  <si>
    <t>-  Genannte Subpartner-Angaben</t>
  </si>
  <si>
    <t>-  Bezug des Subprojekts zu den Inhalten des teiloffenen Projekts (Projekt passt in das Interreg-Programm und in das teiloffene Projekt)</t>
  </si>
  <si>
    <t>-  Verfahren Beirat</t>
  </si>
  <si>
    <t>Personalkosten inkl. 15% Gemeinkosten</t>
  </si>
  <si>
    <t>Goedkeuring / Afwijzing)</t>
  </si>
  <si>
    <t>Het RPM heeft onderstaande gegevens getoetst:</t>
  </si>
  <si>
    <t>-  Opgevoerde subpartner-gegevens</t>
  </si>
  <si>
    <t>-  Inhoudelijke beschrijving en relatie van het subproject met het deel-open project (het subproject past in het Interreg-programma en in het deel-open project)</t>
  </si>
  <si>
    <t>-  Kostenplan (valt binnen financiële kaders van het Interreg VI D-NL en het deel-open project)</t>
  </si>
  <si>
    <t>-  Procedure adviesraad</t>
  </si>
  <si>
    <t>-  Kostenplan (passt in den finanziellen Rahmen des Interreg VI-Programms Deutschland-Nederland und des teiloffenen Projekts)</t>
  </si>
  <si>
    <t>Unter den allgemeinen Angaben für Schule und Ansprechpartner werden die geplanten Aktivitäten eingetragen. Die Angaben werden ebenfalls automatisch auf die anderen Tabblätter übertragen.</t>
  </si>
  <si>
    <t>De geplande activiteiten worden ingevoerd onder de algemene gegevens voor de school en de contactpersoon. De gegevens worden ook automatisch overgebracht naar de andere tabbladen.</t>
  </si>
  <si>
    <t>README</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</si>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</sst>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413]d\ mmmm\ yyyy;@"/>
    <numFmt numFmtId="166" formatCode="dd\-mm\-yy;@"/>
    <numFmt numFmtId="167" formatCode="[$€-413]\ #,##0.00"/>
  </numFmts>
  <fonts count="51"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9"/>
      <color theme="1"/>
      <name val="Calibri"/>
      <family val="2"/>
      <scheme val="minor"/>
    </font>
    <font>
      <sz val="9"/>
      <color rgb="FFFF0000"/>
      <name val="Calibri"/>
      <family val="2"/>
      <scheme val="minor"/>
    </font>
    <font>
      <sz val="10"/>
      <color rgb="FFFF0000"/>
      <name val="Calibri"/>
      <family val="2"/>
      <scheme val="minor"/>
    </font>
    <font>
      <sz val="10"/>
      <color theme="1"/>
      <name val="Calibri"/>
      <family val="2"/>
      <scheme val="minor"/>
    </font>
    <font>
      <b/>
      <sz val="11"/>
      <color rgb="FF3F3F76"/>
      <name val="Calibri"/>
      <family val="2"/>
      <scheme val="minor"/>
    </font>
    <font>
      <b/>
      <sz val="11"/>
      <color rgb="FFFF0000"/>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u/>
      <sz val="8"/>
      <color theme="1"/>
      <name val="Calibri"/>
      <family val="2"/>
      <scheme val="minor"/>
    </font>
    <font>
      <vertAlign val="superscript"/>
      <sz val="6"/>
      <color theme="1"/>
      <name val="Georgia"/>
      <family val="1"/>
    </font>
    <font>
      <sz val="12"/>
      <name val="Times New Roman"/>
      <family val="1"/>
    </font>
    <font>
      <sz val="7"/>
      <color theme="1"/>
      <name val="Calibri"/>
      <family val="2"/>
      <scheme val="minor"/>
    </font>
    <font>
      <u/>
      <sz val="11"/>
      <color theme="1"/>
      <name val="Calibri"/>
      <family val="2"/>
      <scheme val="minor"/>
    </font>
    <font>
      <b/>
      <u/>
      <sz val="11"/>
      <color theme="1"/>
      <name val="Calibri"/>
      <family val="2"/>
      <scheme val="minor"/>
    </font>
    <font>
      <b/>
      <i/>
      <sz val="11"/>
      <color theme="1"/>
      <name val="Calibri"/>
      <family val="2"/>
      <scheme val="minor"/>
    </font>
    <font>
      <u/>
      <sz val="11"/>
      <color theme="10"/>
      <name val="Calibri"/>
      <family val="2"/>
      <scheme val="minor"/>
    </font>
    <font>
      <sz val="11"/>
      <color rgb="FF003399"/>
      <name val="Calibri"/>
      <family val="2"/>
      <scheme val="minor"/>
    </font>
    <font>
      <i/>
      <sz val="11"/>
      <name val="Calibri"/>
      <family val="2"/>
      <scheme val="minor"/>
    </font>
    <font>
      <b/>
      <sz val="10"/>
      <color rgb="FFFF0000"/>
      <name val="Calibri"/>
      <family val="2"/>
      <scheme val="minor"/>
    </font>
    <font>
      <b/>
      <sz val="9"/>
      <color rgb="FFFF0000"/>
      <name val="Calibri"/>
      <family val="2"/>
      <scheme val="minor"/>
    </font>
    <font>
      <sz val="14"/>
      <color rgb="FF9FAEE5"/>
      <name val="Calibri"/>
      <family val="2"/>
      <scheme val="minor"/>
    </font>
    <font>
      <b/>
      <sz val="10"/>
      <color theme="0"/>
      <name val="Calibri"/>
      <family val="2"/>
      <scheme val="minor"/>
    </font>
    <font>
      <b/>
      <sz val="11"/>
      <color theme="0"/>
      <name val="Calibri"/>
      <family val="2"/>
      <scheme val="minor"/>
    </font>
    <font>
      <b/>
      <u/>
      <sz val="11"/>
      <name val="Calibri"/>
      <family val="2"/>
      <scheme val="minor"/>
    </font>
    <font>
      <i/>
      <sz val="11"/>
      <color theme="1"/>
      <name val="Calibri"/>
      <family val="2"/>
      <scheme val="minor"/>
    </font>
    <font>
      <sz val="11"/>
      <color rgb="FF9FAEE5"/>
      <name val="Calibri"/>
      <family val="2"/>
      <scheme val="minor"/>
    </font>
    <font>
      <b/>
      <sz val="11"/>
      <name val="Calibri"/>
      <family val="2"/>
      <scheme val="minor"/>
    </font>
    <font>
      <vertAlign val="superscript"/>
      <sz val="11"/>
      <color rgb="FF003399"/>
      <name val="Calibri"/>
      <family val="2"/>
      <scheme val="minor"/>
    </font>
    <font>
      <sz val="11"/>
      <color rgb="FF003299"/>
      <name val="Calibri"/>
      <family val="2"/>
      <scheme val="minor"/>
    </font>
    <font>
      <b/>
      <sz val="7"/>
      <color theme="1"/>
      <name val="Calibri"/>
      <family val="2"/>
      <scheme val="minor"/>
    </font>
    <font>
      <vertAlign val="superscript"/>
      <sz val="11"/>
      <color theme="1"/>
      <name val="Calibri"/>
      <family val="2"/>
      <scheme val="minor"/>
    </font>
    <font>
      <sz val="8"/>
      <color theme="1"/>
      <name val="Georgia"/>
      <family val="1"/>
    </font>
    <font>
      <vertAlign val="superscript"/>
      <sz val="8"/>
      <color theme="1"/>
      <name val="Georgia"/>
      <family val="1"/>
    </font>
    <font>
      <sz val="11"/>
      <color rgb="FF0070C0"/>
      <name val="Calibri"/>
      <family val="2"/>
      <scheme val="minor"/>
    </font>
    <font>
      <i/>
      <sz val="10"/>
      <color theme="1"/>
      <name val="Calibri"/>
      <family val="2"/>
      <scheme val="minor"/>
    </font>
    <font>
      <sz val="10"/>
      <color rgb="FF9FAEE5"/>
      <name val="Calibri"/>
      <family val="2"/>
      <scheme val="minor"/>
    </font>
    <font>
      <b/>
      <sz val="9"/>
      <color theme="1"/>
      <name val="Calibri"/>
      <family val="2"/>
      <scheme val="minor"/>
    </font>
    <font>
      <i/>
      <sz val="9"/>
      <color theme="1"/>
      <name val="Calibri"/>
      <family val="2"/>
      <scheme val="minor"/>
    </font>
    <font>
      <sz val="9"/>
      <name val="Calibri"/>
      <family val="2"/>
      <scheme val="minor"/>
    </font>
    <font>
      <vertAlign val="superscript"/>
      <sz val="8"/>
      <color theme="1"/>
      <name val="Calibri"/>
      <family val="2"/>
      <scheme val="minor"/>
    </font>
    <font>
      <sz val="8"/>
      <color rgb="FF000000"/>
      <name val="Segoe UI"/>
      <family val="2"/>
    </font>
    <font>
      <sz val="11"/>
      <color theme="8" tint="-0.249977111117893"/>
      <name val="Calibri"/>
      <family val="2"/>
      <scheme val="minor"/>
    </font>
    <font>
      <b/>
      <sz val="20"/>
      <color rgb="FFC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003399"/>
        <bgColor indexed="64"/>
      </patternFill>
    </fill>
    <fill>
      <patternFill patternType="solid">
        <fgColor rgb="FF9FAEE5"/>
        <bgColor indexed="64"/>
      </patternFill>
    </fill>
    <fill>
      <patternFill patternType="solid">
        <fgColor rgb="FFC3DE8B"/>
        <bgColor indexed="64"/>
      </patternFill>
    </fill>
    <fill>
      <patternFill patternType="solid">
        <fgColor theme="7" tint="0.79998168889431442"/>
        <bgColor indexed="64"/>
      </patternFill>
    </fill>
    <fill>
      <patternFill patternType="solid">
        <fgColor theme="0" tint="-0.14999847407452621"/>
        <bgColor indexed="64"/>
      </patternFill>
    </fill>
  </fills>
  <borders count="1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rgb="FF7F7F7F"/>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7F7F7F"/>
      </bottom>
      <diagonal/>
    </border>
    <border>
      <left/>
      <right style="thin">
        <color indexed="64"/>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right/>
      <top style="thin">
        <color rgb="FF7F7F7F"/>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uble">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indexed="64"/>
      </left>
      <right/>
      <top/>
      <bottom/>
      <diagonal/>
    </border>
    <border>
      <left style="thin">
        <color rgb="FF7F7F7F"/>
      </left>
      <right/>
      <top/>
      <bottom style="thin">
        <color rgb="FF7F7F7F"/>
      </bottom>
      <diagonal/>
    </border>
    <border>
      <left/>
      <right style="thin">
        <color rgb="FF7F7F7F"/>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indexed="64"/>
      </right>
      <top/>
      <bottom style="thin">
        <color rgb="FF7F7F7F"/>
      </bottom>
      <diagonal/>
    </border>
    <border>
      <left style="thin">
        <color rgb="FF7F7F7F"/>
      </left>
      <right/>
      <top style="thin">
        <color rgb="FF7F7F7F"/>
      </top>
      <bottom/>
      <diagonal/>
    </border>
    <border>
      <left style="thin">
        <color rgb="FF7F7F7F"/>
      </left>
      <right/>
      <top style="thin">
        <color indexed="64"/>
      </top>
      <bottom style="thin">
        <color indexed="64"/>
      </bottom>
      <diagonal/>
    </border>
    <border>
      <left style="thin">
        <color rgb="FF7F7F7F"/>
      </left>
      <right style="thin">
        <color rgb="FF7F7F7F"/>
      </right>
      <top/>
      <bottom style="thin">
        <color rgb="FF7F7F7F"/>
      </bottom>
      <diagonal/>
    </border>
    <border>
      <left style="thin">
        <color theme="2" tint="-0.499984740745262"/>
      </left>
      <right style="thin">
        <color theme="2" tint="-0.499984740745262"/>
      </right>
      <top style="thin">
        <color theme="2" tint="-0.499984740745262"/>
      </top>
      <bottom style="thin">
        <color rgb="FF7F7F7F"/>
      </bottom>
      <diagonal/>
    </border>
    <border>
      <left style="thin">
        <color theme="2" tint="-0.499984740745262"/>
      </left>
      <right style="thin">
        <color theme="2" tint="-0.499984740745262"/>
      </right>
      <top style="thin">
        <color rgb="FF7F7F7F"/>
      </top>
      <bottom style="thin">
        <color rgb="FF7F7F7F"/>
      </bottom>
      <diagonal/>
    </border>
    <border>
      <left style="thin">
        <color theme="2" tint="-0.499984740745262"/>
      </left>
      <right style="thin">
        <color theme="2" tint="-0.499984740745262"/>
      </right>
      <top style="thin">
        <color rgb="FF7F7F7F"/>
      </top>
      <bottom style="thin">
        <color theme="2" tint="-0.499984740745262"/>
      </bottom>
      <diagonal/>
    </border>
    <border>
      <left/>
      <right style="thin">
        <color theme="2" tint="-0.499984740745262"/>
      </right>
      <top style="thin">
        <color theme="2" tint="-0.499984740745262"/>
      </top>
      <bottom style="thin">
        <color rgb="FF7F7F7F"/>
      </bottom>
      <diagonal/>
    </border>
    <border>
      <left/>
      <right style="thin">
        <color theme="2" tint="-0.499984740745262"/>
      </right>
      <top style="thin">
        <color rgb="FF7F7F7F"/>
      </top>
      <bottom style="thin">
        <color rgb="FF7F7F7F"/>
      </bottom>
      <diagonal/>
    </border>
    <border>
      <left/>
      <right style="thin">
        <color theme="2" tint="-0.499984740745262"/>
      </right>
      <top style="thin">
        <color rgb="FF7F7F7F"/>
      </top>
      <bottom style="thin">
        <color theme="2" tint="-0.499984740745262"/>
      </bottom>
      <diagonal/>
    </border>
    <border>
      <left/>
      <right style="thin">
        <color theme="2" tint="-0.499984740745262"/>
      </right>
      <top style="thin">
        <color theme="2" tint="-0.499984740745262"/>
      </top>
      <bottom/>
      <diagonal/>
    </border>
    <border>
      <left/>
      <right/>
      <top style="thin">
        <color rgb="FF7F7F7F"/>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bottom/>
      <diagonal/>
    </border>
    <border>
      <left style="thin">
        <color rgb="FF7F7F7F"/>
      </left>
      <right style="thin">
        <color rgb="FF7F7F7F"/>
      </right>
      <top style="thin">
        <color rgb="FF7F7F7F"/>
      </top>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rgb="FF7F7F7F"/>
      </bottom>
      <diagonal/>
    </border>
    <border>
      <left style="thin">
        <color rgb="FF7F7F7F"/>
      </left>
      <right/>
      <top style="thin">
        <color theme="2" tint="-0.499984740745262"/>
      </top>
      <bottom/>
      <diagonal/>
    </border>
    <border>
      <left/>
      <right/>
      <top style="thin">
        <color theme="2" tint="-0.499984740745262"/>
      </top>
      <bottom/>
      <diagonal/>
    </border>
    <border>
      <left style="thin">
        <color theme="2" tint="-0.499984740745262"/>
      </left>
      <right/>
      <top style="thin">
        <color rgb="FF7F7F7F"/>
      </top>
      <bottom style="thin">
        <color rgb="FF7F7F7F"/>
      </bottom>
      <diagonal/>
    </border>
    <border>
      <left/>
      <right/>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bottom style="thin">
        <color theme="2" tint="-0.499984740745262"/>
      </bottom>
      <diagonal/>
    </border>
    <border>
      <left/>
      <right/>
      <top style="thin">
        <color theme="2" tint="-0.499984740745262"/>
      </top>
      <bottom style="thin">
        <color indexed="64"/>
      </bottom>
      <diagonal/>
    </border>
    <border>
      <left style="thin">
        <color theme="2" tint="-0.499984740745262"/>
      </left>
      <right/>
      <top style="thin">
        <color indexed="64"/>
      </top>
      <bottom style="thin">
        <color indexed="64"/>
      </bottom>
      <diagonal/>
    </border>
    <border>
      <left/>
      <right/>
      <top style="thin">
        <color indexed="64"/>
      </top>
      <bottom style="thin">
        <color theme="2" tint="-0.499984740745262"/>
      </bottom>
      <diagonal/>
    </border>
    <border>
      <left/>
      <right style="thin">
        <color theme="2" tint="-0.499984740745262"/>
      </right>
      <top style="thin">
        <color indexed="64"/>
      </top>
      <bottom style="thin">
        <color indexed="64"/>
      </bottom>
      <diagonal/>
    </border>
    <border>
      <left/>
      <right style="thin">
        <color theme="2" tint="-0.499984740745262"/>
      </right>
      <top style="thin">
        <color indexed="64"/>
      </top>
      <bottom/>
      <diagonal/>
    </border>
    <border>
      <left/>
      <right style="thin">
        <color theme="2" tint="-0.499984740745262"/>
      </right>
      <top/>
      <bottom style="thin">
        <color indexed="64"/>
      </bottom>
      <diagonal/>
    </border>
    <border>
      <left/>
      <right style="thin">
        <color theme="2" tint="-0.499984740745262"/>
      </right>
      <top style="thin">
        <color indexed="64"/>
      </top>
      <bottom style="thin">
        <color theme="2" tint="-0.499984740745262"/>
      </bottom>
      <diagonal/>
    </border>
    <border>
      <left style="thin">
        <color rgb="FF7F7F7F"/>
      </left>
      <right style="thin">
        <color rgb="FF7F7F7F"/>
      </right>
      <top style="thin">
        <color theme="2" tint="-0.499984740745262"/>
      </top>
      <bottom/>
      <diagonal/>
    </border>
    <border>
      <left/>
      <right style="thin">
        <color rgb="FF7F7F7F"/>
      </right>
      <top style="thin">
        <color rgb="FF7F7F7F"/>
      </top>
      <bottom/>
      <diagonal/>
    </border>
    <border>
      <left/>
      <right/>
      <top style="thin">
        <color theme="2" tint="-0.499984740745262"/>
      </top>
      <bottom style="thin">
        <color theme="2" tint="-0.499984740745262"/>
      </bottom>
      <diagonal/>
    </border>
    <border>
      <left/>
      <right style="thin">
        <color theme="2" tint="-0.499984740745262"/>
      </right>
      <top/>
      <bottom style="thin">
        <color rgb="FF7F7F7F"/>
      </bottom>
      <diagonal/>
    </border>
    <border>
      <left style="thin">
        <color theme="2" tint="-0.499984740745262"/>
      </left>
      <right/>
      <top/>
      <bottom/>
      <diagonal/>
    </border>
    <border>
      <left/>
      <right/>
      <top style="thin">
        <color theme="2" tint="-0.499984740745262"/>
      </top>
      <bottom style="thin">
        <color rgb="FF7F7F7F"/>
      </bottom>
      <diagonal/>
    </border>
    <border>
      <left style="thin">
        <color theme="2" tint="-0.499984740745262"/>
      </left>
      <right/>
      <top/>
      <bottom style="thin">
        <color theme="2" tint="-0.499984740745262"/>
      </bottom>
      <diagonal/>
    </border>
    <border>
      <left/>
      <right style="thin">
        <color theme="2" tint="-0.499984740745262"/>
      </right>
      <top style="thin">
        <color rgb="FF7F7F7F"/>
      </top>
      <bottom/>
      <diagonal/>
    </border>
    <border>
      <left style="thin">
        <color rgb="FF7F7F7F"/>
      </left>
      <right style="thin">
        <color rgb="FF7F7F7F"/>
      </right>
      <top/>
      <bottom style="thin">
        <color theme="2" tint="-0.499984740745262"/>
      </bottom>
      <diagonal/>
    </border>
    <border>
      <left style="thin">
        <color rgb="FF7F7F7F"/>
      </left>
      <right style="thin">
        <color theme="2" tint="-0.499984740745262"/>
      </right>
      <top/>
      <bottom style="thin">
        <color theme="2" tint="-0.499984740745262"/>
      </bottom>
      <diagonal/>
    </border>
    <border>
      <left/>
      <right style="thin">
        <color rgb="FF7F7F7F"/>
      </right>
      <top/>
      <bottom style="thin">
        <color theme="2" tint="-0.499984740745262"/>
      </bottom>
      <diagonal/>
    </border>
    <border>
      <left/>
      <right style="medium">
        <color theme="2" tint="-0.499984740745262"/>
      </right>
      <top style="thin">
        <color indexed="64"/>
      </top>
      <bottom style="thin">
        <color indexed="64"/>
      </bottom>
      <diagonal/>
    </border>
    <border>
      <left/>
      <right style="medium">
        <color theme="2" tint="-0.499984740745262"/>
      </right>
      <top style="thin">
        <color indexed="64"/>
      </top>
      <bottom/>
      <diagonal/>
    </border>
    <border>
      <left/>
      <right style="medium">
        <color theme="2" tint="-0.499984740745262"/>
      </right>
      <top/>
      <bottom/>
      <diagonal/>
    </border>
    <border>
      <left/>
      <right style="medium">
        <color theme="2" tint="-0.499984740745262"/>
      </right>
      <top/>
      <bottom style="thin">
        <color indexed="64"/>
      </bottom>
      <diagonal/>
    </border>
    <border>
      <left style="medium">
        <color theme="2" tint="-0.499984740745262"/>
      </left>
      <right/>
      <top style="thin">
        <color indexed="64"/>
      </top>
      <bottom/>
      <diagonal/>
    </border>
    <border>
      <left style="medium">
        <color theme="2" tint="-0.499984740745262"/>
      </left>
      <right/>
      <top/>
      <bottom/>
      <diagonal/>
    </border>
    <border>
      <left style="thin">
        <color rgb="FF7F7F7F"/>
      </left>
      <right style="medium">
        <color theme="2" tint="-0.499984740745262"/>
      </right>
      <top style="thin">
        <color rgb="FF7F7F7F"/>
      </top>
      <bottom style="thin">
        <color rgb="FF7F7F7F"/>
      </bottom>
      <diagonal/>
    </border>
    <border>
      <left/>
      <right/>
      <top style="dotted">
        <color theme="2" tint="-0.499984740745262"/>
      </top>
      <bottom/>
      <diagonal/>
    </border>
    <border>
      <left/>
      <right/>
      <top/>
      <bottom style="dotted">
        <color theme="2" tint="-0.499984740745262"/>
      </bottom>
      <diagonal/>
    </border>
    <border>
      <left/>
      <right style="dotted">
        <color theme="2" tint="-0.499984740745262"/>
      </right>
      <top/>
      <bottom style="dotted">
        <color theme="2" tint="-0.499984740745262"/>
      </bottom>
      <diagonal/>
    </border>
    <border>
      <left/>
      <right style="dotted">
        <color theme="2" tint="-0.499984740745262"/>
      </right>
      <top style="dotted">
        <color indexed="64"/>
      </top>
      <bottom/>
      <diagonal/>
    </border>
    <border>
      <left/>
      <right style="dotted">
        <color theme="2" tint="-0.499984740745262"/>
      </right>
      <top/>
      <bottom/>
      <diagonal/>
    </border>
    <border>
      <left/>
      <right style="dotted">
        <color theme="2" tint="-0.499984740745262"/>
      </right>
      <top/>
      <bottom style="dotted">
        <color indexed="64"/>
      </bottom>
      <diagonal/>
    </border>
    <border>
      <left style="dotted">
        <color theme="2" tint="-0.499984740745262"/>
      </left>
      <right/>
      <top/>
      <bottom/>
      <diagonal/>
    </border>
    <border>
      <left style="dotted">
        <color theme="2" tint="-0.499984740745262"/>
      </left>
      <right/>
      <top/>
      <bottom style="dotted">
        <color theme="2" tint="-0.499984740745262"/>
      </bottom>
      <diagonal/>
    </border>
    <border>
      <left/>
      <right/>
      <top style="double">
        <color indexed="64"/>
      </top>
      <bottom style="dotted">
        <color theme="2" tint="-0.499984740745262"/>
      </bottom>
      <diagonal/>
    </border>
    <border>
      <left/>
      <right style="double">
        <color theme="2" tint="-0.499984740745262"/>
      </right>
      <top style="double">
        <color indexed="64"/>
      </top>
      <bottom/>
      <diagonal/>
    </border>
    <border>
      <left/>
      <right style="double">
        <color theme="2" tint="-0.499984740745262"/>
      </right>
      <top/>
      <bottom/>
      <diagonal/>
    </border>
    <border>
      <left style="dotted">
        <color theme="2" tint="-0.499984740745262"/>
      </left>
      <right style="double">
        <color theme="2" tint="-0.499984740745262"/>
      </right>
      <top/>
      <bottom/>
      <diagonal/>
    </border>
    <border>
      <left/>
      <right style="double">
        <color theme="2" tint="-0.499984740745262"/>
      </right>
      <top/>
      <bottom style="double">
        <color indexed="64"/>
      </bottom>
      <diagonal/>
    </border>
    <border>
      <left style="medium">
        <color theme="2" tint="-0.499984740745262"/>
      </left>
      <right/>
      <top style="thin">
        <color indexed="64"/>
      </top>
      <bottom style="thin">
        <color indexed="64"/>
      </bottom>
      <diagonal/>
    </border>
    <border>
      <left style="thin">
        <color theme="2" tint="-0.499984740745262"/>
      </left>
      <right/>
      <top style="thin">
        <color rgb="FF7F7F7F"/>
      </top>
      <bottom style="thin">
        <color theme="2" tint="-0.499984740745262"/>
      </bottom>
      <diagonal/>
    </border>
    <border>
      <left/>
      <right style="thin">
        <color rgb="FF7F7F7F"/>
      </right>
      <top style="thin">
        <color theme="2" tint="-0.499984740745262"/>
      </top>
      <bottom style="thin">
        <color rgb="FF7F7F7F"/>
      </bottom>
      <diagonal/>
    </border>
    <border>
      <left/>
      <right style="thin">
        <color rgb="FF7F7F7F"/>
      </right>
      <top style="thin">
        <color theme="2" tint="-0.499984740745262"/>
      </top>
      <bottom style="thin">
        <color theme="2" tint="-0.499984740745262"/>
      </bottom>
      <diagonal/>
    </border>
  </borders>
  <cellStyleXfs count="4">
    <xf numFmtId="0" fontId="0" fillId="0" borderId="0"/>
    <xf numFmtId="0" fontId="4" fillId="3" borderId="6" applyNumberFormat="0" applyAlignment="0" applyProtection="0"/>
    <xf numFmtId="0" fontId="5" fillId="4" borderId="6" applyNumberFormat="0" applyAlignment="0" applyProtection="0"/>
    <xf numFmtId="0" fontId="23" fillId="0" borderId="0" applyNumberFormat="0" applyFill="0" applyBorder="0" applyAlignment="0" applyProtection="0"/>
  </cellStyleXfs>
  <cellXfs count="595">
    <xf numFmtId="0" fontId="0" fillId="0" borderId="0" xfId="0"/>
    <xf numFmtId="0" fontId="0" fillId="2" borderId="0" xfId="0" applyFill="1"/>
    <xf numFmtId="0" fontId="1" fillId="2" borderId="0" xfId="0" applyFont="1" applyFill="1"/>
    <xf numFmtId="0" fontId="0" fillId="0" borderId="0" xfId="0" applyAlignment="1">
      <alignment wrapText="1"/>
    </xf>
    <xf numFmtId="0" fontId="0" fillId="0" borderId="0" xfId="0" applyAlignment="1">
      <alignment horizontal="center"/>
    </xf>
    <xf numFmtId="0" fontId="0" fillId="2" borderId="17" xfId="0" applyFill="1" applyBorder="1"/>
    <xf numFmtId="0" fontId="1" fillId="2" borderId="0" xfId="0" applyFont="1" applyFill="1" applyProtection="1">
      <protection locked="0"/>
    </xf>
    <xf numFmtId="0" fontId="4" fillId="3" borderId="6" xfId="1" applyProtection="1">
      <protection locked="0"/>
    </xf>
    <xf numFmtId="0" fontId="10" fillId="0" borderId="0" xfId="0" applyFont="1"/>
    <xf numFmtId="0" fontId="14" fillId="0" borderId="31" xfId="0" applyFont="1" applyBorder="1" applyAlignment="1">
      <alignment horizontal="right"/>
    </xf>
    <xf numFmtId="0" fontId="18" fillId="0" borderId="0" xfId="0" applyFont="1" applyAlignment="1">
      <alignment vertical="center" wrapText="1"/>
    </xf>
    <xf numFmtId="0" fontId="5" fillId="4" borderId="6" xfId="2" applyProtection="1"/>
    <xf numFmtId="0" fontId="11" fillId="3" borderId="6" xfId="1" applyFont="1" applyProtection="1">
      <protection locked="0"/>
    </xf>
    <xf numFmtId="0" fontId="11" fillId="3" borderId="22" xfId="1" applyFont="1" applyBorder="1" applyProtection="1">
      <protection locked="0"/>
    </xf>
    <xf numFmtId="4" fontId="4" fillId="3" borderId="6" xfId="1" applyNumberFormat="1" applyProtection="1">
      <protection locked="0"/>
    </xf>
    <xf numFmtId="4" fontId="5" fillId="4" borderId="6" xfId="2" applyNumberFormat="1" applyProtection="1"/>
    <xf numFmtId="0" fontId="5" fillId="2" borderId="24" xfId="2" applyFill="1" applyBorder="1" applyProtection="1"/>
    <xf numFmtId="0" fontId="3" fillId="2" borderId="24" xfId="2" applyFont="1" applyFill="1" applyBorder="1" applyProtection="1"/>
    <xf numFmtId="164" fontId="5" fillId="4" borderId="5" xfId="2" applyNumberFormat="1" applyBorder="1" applyAlignment="1" applyProtection="1">
      <alignment horizontal="center"/>
    </xf>
    <xf numFmtId="0" fontId="0" fillId="8" borderId="0" xfId="0" applyFill="1"/>
    <xf numFmtId="0" fontId="28" fillId="8" borderId="0" xfId="0" applyFont="1" applyFill="1"/>
    <xf numFmtId="0" fontId="0" fillId="2" borderId="0" xfId="0" applyFill="1" applyAlignment="1">
      <alignment horizontal="center"/>
    </xf>
    <xf numFmtId="4" fontId="0" fillId="2" borderId="0" xfId="0" applyNumberFormat="1" applyFill="1"/>
    <xf numFmtId="0" fontId="0" fillId="2" borderId="0" xfId="0" applyFill="1" applyAlignment="1">
      <alignment horizontal="left" vertical="center" indent="2"/>
    </xf>
    <xf numFmtId="0" fontId="20" fillId="2" borderId="0" xfId="0" applyFont="1" applyFill="1"/>
    <xf numFmtId="0" fontId="0" fillId="2" borderId="0" xfId="0" applyFill="1" applyAlignment="1">
      <alignment vertical="center"/>
    </xf>
    <xf numFmtId="14" fontId="0" fillId="2" borderId="0" xfId="0" applyNumberFormat="1" applyFill="1"/>
    <xf numFmtId="0" fontId="7" fillId="2" borderId="0" xfId="0" applyFont="1" applyFill="1" applyAlignment="1">
      <alignment vertical="center"/>
    </xf>
    <xf numFmtId="0" fontId="23" fillId="2" borderId="0" xfId="3" applyFill="1" applyAlignment="1">
      <alignment vertical="center"/>
    </xf>
    <xf numFmtId="0" fontId="23" fillId="2" borderId="0" xfId="3" applyFill="1" applyAlignment="1">
      <alignment horizontal="left" vertical="center" indent="2"/>
    </xf>
    <xf numFmtId="0" fontId="0" fillId="2" borderId="0" xfId="0" applyFill="1" applyAlignment="1">
      <alignment horizontal="left" vertical="center" wrapText="1"/>
    </xf>
    <xf numFmtId="0" fontId="20" fillId="2" borderId="0" xfId="0" applyFont="1" applyFill="1" applyAlignment="1">
      <alignment horizontal="left" vertical="center"/>
    </xf>
    <xf numFmtId="0" fontId="20"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wrapText="1"/>
    </xf>
    <xf numFmtId="0" fontId="13" fillId="2" borderId="0" xfId="0" applyFont="1" applyFill="1"/>
    <xf numFmtId="0" fontId="10" fillId="2" borderId="0" xfId="0" applyFont="1" applyFill="1"/>
    <xf numFmtId="0" fontId="6" fillId="2" borderId="0" xfId="0" applyFont="1" applyFill="1" applyAlignment="1">
      <alignment horizontal="left"/>
    </xf>
    <xf numFmtId="0" fontId="20" fillId="0" borderId="0" xfId="0" applyFont="1" applyAlignment="1">
      <alignment vertical="center"/>
    </xf>
    <xf numFmtId="0" fontId="20" fillId="2" borderId="0" xfId="0" applyFont="1" applyFill="1" applyAlignment="1">
      <alignment vertical="center"/>
    </xf>
    <xf numFmtId="0" fontId="0" fillId="2" borderId="34" xfId="0" applyFill="1" applyBorder="1"/>
    <xf numFmtId="0" fontId="23" fillId="2" borderId="0" xfId="3" applyFill="1"/>
    <xf numFmtId="0" fontId="32" fillId="2" borderId="0" xfId="0" applyFont="1" applyFill="1"/>
    <xf numFmtId="0" fontId="0" fillId="2" borderId="16" xfId="0" applyFill="1" applyBorder="1"/>
    <xf numFmtId="0" fontId="33" fillId="8" borderId="0" xfId="0" applyFont="1" applyFill="1" applyAlignment="1">
      <alignment horizontal="left"/>
    </xf>
    <xf numFmtId="0" fontId="0" fillId="2" borderId="0" xfId="0" applyFill="1" applyAlignment="1">
      <alignment horizontal="left"/>
    </xf>
    <xf numFmtId="14" fontId="0" fillId="2" borderId="0" xfId="0" applyNumberFormat="1" applyFill="1" applyAlignment="1">
      <alignment horizontal="left"/>
    </xf>
    <xf numFmtId="0" fontId="0" fillId="2" borderId="0" xfId="0" applyFill="1" applyAlignment="1">
      <alignment horizontal="left" wrapText="1"/>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vertical="top" wrapText="1"/>
    </xf>
    <xf numFmtId="14" fontId="0" fillId="2" borderId="0" xfId="0" applyNumberFormat="1" applyFill="1" applyAlignment="1"/>
    <xf numFmtId="14" fontId="0" fillId="2" borderId="0" xfId="0" applyNumberFormat="1" applyFill="1" applyAlignment="1">
      <alignment horizontal="right"/>
    </xf>
    <xf numFmtId="0" fontId="0" fillId="2" borderId="0" xfId="0" applyFill="1" applyAlignment="1">
      <alignment horizontal="center" vertical="center"/>
    </xf>
    <xf numFmtId="0" fontId="0" fillId="2" borderId="0" xfId="0" applyFill="1" applyAlignment="1">
      <alignment horizontal="left" indent="2"/>
    </xf>
    <xf numFmtId="0" fontId="0" fillId="0" borderId="0" xfId="0" applyAlignment="1"/>
    <xf numFmtId="0" fontId="0" fillId="2" borderId="0" xfId="0" applyFill="1" applyAlignment="1">
      <alignment wrapText="1"/>
    </xf>
    <xf numFmtId="0" fontId="0" fillId="2" borderId="0" xfId="0" applyFill="1" applyAlignment="1">
      <alignment vertical="center" wrapText="1"/>
    </xf>
    <xf numFmtId="0" fontId="1" fillId="2" borderId="0" xfId="0" applyFont="1" applyFill="1" applyAlignment="1">
      <alignment horizontal="right" vertical="center"/>
    </xf>
    <xf numFmtId="0" fontId="1" fillId="2" borderId="0" xfId="0" applyFont="1" applyFill="1" applyAlignment="1">
      <alignment horizontal="right" vertical="top" wrapText="1"/>
    </xf>
    <xf numFmtId="0" fontId="1" fillId="2" borderId="0" xfId="0" applyFont="1" applyFill="1" applyAlignment="1">
      <alignment horizontal="right" vertical="top"/>
    </xf>
    <xf numFmtId="14" fontId="0" fillId="2" borderId="0" xfId="0" applyNumberFormat="1" applyFont="1" applyFill="1" applyAlignment="1">
      <alignment horizontal="left"/>
    </xf>
    <xf numFmtId="0" fontId="0" fillId="2" borderId="0" xfId="0" applyFill="1" applyAlignment="1">
      <alignment horizontal="center" vertical="top" wrapText="1"/>
    </xf>
    <xf numFmtId="0" fontId="0" fillId="2" borderId="0" xfId="0" applyFill="1" applyAlignment="1"/>
    <xf numFmtId="0" fontId="0" fillId="2" borderId="0" xfId="0" applyFill="1" applyAlignment="1">
      <alignment vertical="top" wrapText="1"/>
    </xf>
    <xf numFmtId="0" fontId="3" fillId="2" borderId="0" xfId="3" applyFont="1" applyFill="1"/>
    <xf numFmtId="0" fontId="0" fillId="0" borderId="0" xfId="0" applyFill="1"/>
    <xf numFmtId="0" fontId="18" fillId="0" borderId="0" xfId="0" applyFont="1" applyFill="1" applyAlignment="1">
      <alignment vertical="center" wrapText="1"/>
    </xf>
    <xf numFmtId="0" fontId="33" fillId="2" borderId="20" xfId="0" applyFont="1" applyFill="1" applyBorder="1" applyAlignment="1"/>
    <xf numFmtId="0" fontId="3" fillId="2" borderId="61" xfId="0" applyFont="1" applyFill="1" applyBorder="1" applyAlignment="1"/>
    <xf numFmtId="0" fontId="33" fillId="2" borderId="0" xfId="0" applyFont="1" applyFill="1" applyBorder="1" applyAlignment="1"/>
    <xf numFmtId="167" fontId="16" fillId="0" borderId="3" xfId="0" applyNumberFormat="1" applyFont="1" applyBorder="1" applyAlignment="1">
      <alignment horizontal="center" vertical="center"/>
    </xf>
    <xf numFmtId="167" fontId="15" fillId="0" borderId="3" xfId="0" applyNumberFormat="1" applyFont="1" applyBorder="1" applyAlignment="1">
      <alignment horizontal="center" vertical="center"/>
    </xf>
    <xf numFmtId="0" fontId="2" fillId="2" borderId="0" xfId="0" applyFont="1" applyFill="1" applyProtection="1"/>
    <xf numFmtId="0" fontId="1" fillId="2" borderId="0" xfId="0" applyFont="1" applyFill="1" applyProtection="1"/>
    <xf numFmtId="0" fontId="27" fillId="2" borderId="0" xfId="0" applyFont="1" applyFill="1" applyAlignment="1" applyProtection="1">
      <alignment vertical="center" wrapText="1"/>
    </xf>
    <xf numFmtId="0" fontId="1" fillId="2" borderId="0" xfId="0" applyFont="1" applyFill="1" applyAlignment="1" applyProtection="1">
      <alignment horizontal="right"/>
    </xf>
    <xf numFmtId="0" fontId="1" fillId="6" borderId="16" xfId="0" applyFont="1" applyFill="1" applyBorder="1" applyProtection="1"/>
    <xf numFmtId="0" fontId="1" fillId="6" borderId="17" xfId="0" applyFont="1" applyFill="1" applyBorder="1" applyProtection="1"/>
    <xf numFmtId="0" fontId="1" fillId="6" borderId="18" xfId="0" applyFont="1" applyFill="1" applyBorder="1" applyProtection="1"/>
    <xf numFmtId="0" fontId="1" fillId="5" borderId="7" xfId="0" applyFont="1" applyFill="1" applyBorder="1" applyProtection="1"/>
    <xf numFmtId="0" fontId="1" fillId="5" borderId="8" xfId="0" applyFont="1" applyFill="1" applyBorder="1" applyProtection="1"/>
    <xf numFmtId="0" fontId="1" fillId="5" borderId="9" xfId="0" applyFont="1" applyFill="1" applyBorder="1" applyProtection="1"/>
    <xf numFmtId="0" fontId="1" fillId="5" borderId="0" xfId="0" applyFont="1" applyFill="1" applyProtection="1"/>
    <xf numFmtId="0" fontId="12" fillId="5" borderId="9" xfId="0" applyFont="1" applyFill="1" applyBorder="1" applyProtection="1"/>
    <xf numFmtId="0" fontId="1" fillId="5" borderId="10" xfId="0" applyFont="1" applyFill="1" applyBorder="1" applyAlignment="1" applyProtection="1">
      <alignment vertical="top"/>
    </xf>
    <xf numFmtId="0" fontId="1" fillId="5" borderId="11" xfId="0" applyFont="1" applyFill="1" applyBorder="1" applyProtection="1"/>
    <xf numFmtId="0" fontId="0" fillId="2" borderId="0" xfId="0" applyFill="1" applyProtection="1"/>
    <xf numFmtId="0" fontId="9" fillId="2" borderId="0" xfId="0" applyFont="1" applyFill="1" applyAlignment="1" applyProtection="1">
      <alignment vertical="center" wrapText="1"/>
    </xf>
    <xf numFmtId="0" fontId="8" fillId="2" borderId="0" xfId="0" applyFont="1" applyFill="1" applyAlignment="1" applyProtection="1">
      <alignment vertical="center" wrapText="1"/>
    </xf>
    <xf numFmtId="0" fontId="0" fillId="2" borderId="0" xfId="0" applyFill="1" applyAlignment="1" applyProtection="1">
      <alignment horizontal="right"/>
    </xf>
    <xf numFmtId="0" fontId="1" fillId="2" borderId="0" xfId="0" applyFont="1" applyFill="1" applyAlignment="1" applyProtection="1">
      <alignment vertical="center"/>
    </xf>
    <xf numFmtId="0" fontId="0" fillId="2" borderId="17" xfId="0" applyFill="1" applyBorder="1" applyProtection="1"/>
    <xf numFmtId="0" fontId="1" fillId="2" borderId="17" xfId="0" applyFont="1" applyFill="1" applyBorder="1" applyAlignment="1" applyProtection="1">
      <alignment vertical="center"/>
    </xf>
    <xf numFmtId="0" fontId="0" fillId="6" borderId="13" xfId="0" applyFill="1" applyBorder="1" applyProtection="1"/>
    <xf numFmtId="0" fontId="0" fillId="6" borderId="14" xfId="0" applyFill="1" applyBorder="1" applyProtection="1"/>
    <xf numFmtId="0" fontId="0" fillId="6" borderId="15" xfId="0" applyFill="1" applyBorder="1" applyProtection="1"/>
    <xf numFmtId="0" fontId="0" fillId="2" borderId="30" xfId="0" applyFill="1" applyBorder="1" applyProtection="1"/>
    <xf numFmtId="0" fontId="0" fillId="6" borderId="4" xfId="0" applyFill="1" applyBorder="1" applyAlignment="1" applyProtection="1">
      <alignment horizontal="center"/>
    </xf>
    <xf numFmtId="0" fontId="0" fillId="6" borderId="20" xfId="0" applyFill="1" applyBorder="1" applyAlignment="1" applyProtection="1">
      <alignment horizontal="center"/>
    </xf>
    <xf numFmtId="0" fontId="0" fillId="6" borderId="16" xfId="0" applyFill="1" applyBorder="1" applyProtection="1"/>
    <xf numFmtId="0" fontId="0" fillId="6" borderId="17" xfId="0" applyFill="1" applyBorder="1" applyProtection="1"/>
    <xf numFmtId="0" fontId="0" fillId="6" borderId="18" xfId="0" applyFill="1" applyBorder="1" applyProtection="1"/>
    <xf numFmtId="0" fontId="0" fillId="6" borderId="31" xfId="0" applyFill="1" applyBorder="1" applyAlignment="1" applyProtection="1">
      <alignment vertical="center"/>
    </xf>
    <xf numFmtId="0" fontId="0" fillId="6" borderId="18" xfId="0" applyFill="1" applyBorder="1" applyAlignment="1" applyProtection="1">
      <alignment vertical="center"/>
    </xf>
    <xf numFmtId="0" fontId="0" fillId="2" borderId="24" xfId="0" applyFill="1" applyBorder="1" applyProtection="1"/>
    <xf numFmtId="0" fontId="41" fillId="2" borderId="0" xfId="0" applyFont="1" applyFill="1" applyAlignment="1">
      <alignment wrapText="1"/>
    </xf>
    <xf numFmtId="0" fontId="41" fillId="2" borderId="0" xfId="0" applyFont="1" applyFill="1" applyBorder="1" applyAlignment="1">
      <alignment wrapText="1"/>
    </xf>
    <xf numFmtId="0" fontId="0" fillId="2" borderId="0" xfId="0" applyFont="1" applyFill="1" applyProtection="1"/>
    <xf numFmtId="4" fontId="1" fillId="5" borderId="11" xfId="0" applyNumberFormat="1" applyFont="1" applyFill="1" applyBorder="1" applyAlignment="1" applyProtection="1">
      <alignment vertical="top"/>
    </xf>
    <xf numFmtId="0" fontId="1" fillId="5" borderId="41" xfId="0" applyFont="1" applyFill="1" applyBorder="1" applyAlignment="1" applyProtection="1"/>
    <xf numFmtId="0" fontId="26" fillId="2" borderId="0" xfId="0" applyFont="1" applyFill="1" applyBorder="1" applyAlignment="1" applyProtection="1">
      <alignment vertical="center" wrapText="1"/>
    </xf>
    <xf numFmtId="0" fontId="1" fillId="2" borderId="0" xfId="0" applyFont="1" applyFill="1" applyBorder="1" applyProtection="1"/>
    <xf numFmtId="0" fontId="1" fillId="2" borderId="0" xfId="0" applyFont="1" applyFill="1" applyAlignment="1" applyProtection="1"/>
    <xf numFmtId="0" fontId="1" fillId="2" borderId="0" xfId="0" applyFont="1" applyFill="1" applyAlignment="1" applyProtection="1">
      <alignment horizontal="center" vertical="center"/>
    </xf>
    <xf numFmtId="0" fontId="1" fillId="2" borderId="57" xfId="0" applyFont="1" applyFill="1" applyBorder="1" applyAlignment="1">
      <alignment horizontal="left"/>
    </xf>
    <xf numFmtId="0" fontId="33" fillId="8" borderId="0" xfId="0" applyFont="1" applyFill="1" applyAlignment="1">
      <alignment horizontal="left"/>
    </xf>
    <xf numFmtId="0" fontId="0" fillId="2" borderId="57" xfId="0" applyFill="1" applyBorder="1" applyAlignment="1">
      <alignment horizontal="left"/>
    </xf>
    <xf numFmtId="0" fontId="0" fillId="2" borderId="57" xfId="0" applyFill="1" applyBorder="1" applyAlignment="1">
      <alignment horizontal="left" wrapText="1"/>
    </xf>
    <xf numFmtId="0" fontId="11" fillId="3" borderId="23" xfId="1" applyFont="1" applyBorder="1" applyProtection="1">
      <protection locked="0"/>
    </xf>
    <xf numFmtId="0" fontId="5" fillId="2" borderId="66" xfId="2" applyFill="1" applyBorder="1" applyProtection="1"/>
    <xf numFmtId="0" fontId="11" fillId="3" borderId="69" xfId="1" applyFont="1" applyBorder="1" applyAlignment="1" applyProtection="1">
      <alignment horizontal="center"/>
      <protection locked="0"/>
    </xf>
    <xf numFmtId="0" fontId="11" fillId="3" borderId="70" xfId="1" applyFont="1" applyBorder="1" applyProtection="1">
      <protection locked="0"/>
    </xf>
    <xf numFmtId="0" fontId="11" fillId="3" borderId="71" xfId="1" applyFont="1" applyBorder="1" applyProtection="1">
      <protection locked="0"/>
    </xf>
    <xf numFmtId="0" fontId="11" fillId="3" borderId="73" xfId="1" applyFont="1" applyBorder="1" applyProtection="1">
      <protection locked="0"/>
    </xf>
    <xf numFmtId="0" fontId="11" fillId="3" borderId="74" xfId="1" applyFont="1" applyBorder="1" applyProtection="1">
      <protection locked="0"/>
    </xf>
    <xf numFmtId="0" fontId="11" fillId="3" borderId="69" xfId="1" applyFont="1" applyBorder="1" applyProtection="1">
      <protection locked="0"/>
    </xf>
    <xf numFmtId="0" fontId="1" fillId="2" borderId="19" xfId="0" applyFont="1" applyFill="1" applyBorder="1" applyProtection="1"/>
    <xf numFmtId="0" fontId="1" fillId="2" borderId="23" xfId="0" applyFont="1" applyFill="1" applyBorder="1" applyProtection="1"/>
    <xf numFmtId="0" fontId="1" fillId="2" borderId="20" xfId="0" applyFont="1" applyFill="1" applyBorder="1" applyAlignment="1" applyProtection="1">
      <alignment horizontal="center" vertical="center"/>
    </xf>
    <xf numFmtId="0" fontId="1" fillId="2" borderId="15" xfId="0" applyFont="1" applyFill="1" applyBorder="1" applyProtection="1"/>
    <xf numFmtId="0" fontId="1" fillId="2" borderId="65" xfId="0" applyFont="1" applyFill="1" applyBorder="1" applyAlignment="1" applyProtection="1">
      <alignment horizontal="center"/>
    </xf>
    <xf numFmtId="0" fontId="11" fillId="3" borderId="75" xfId="1" applyFont="1" applyBorder="1" applyAlignment="1" applyProtection="1">
      <protection locked="0"/>
    </xf>
    <xf numFmtId="0" fontId="11" fillId="3" borderId="72" xfId="1" applyFont="1" applyBorder="1" applyAlignment="1" applyProtection="1">
      <protection locked="0"/>
    </xf>
    <xf numFmtId="0" fontId="11" fillId="3" borderId="64" xfId="1" applyFont="1" applyBorder="1" applyProtection="1">
      <protection locked="0"/>
    </xf>
    <xf numFmtId="0" fontId="1" fillId="2" borderId="83" xfId="0" applyFont="1" applyFill="1" applyBorder="1" applyProtection="1"/>
    <xf numFmtId="0" fontId="1" fillId="2" borderId="78" xfId="0" applyFont="1" applyFill="1" applyBorder="1" applyAlignment="1" applyProtection="1">
      <alignment horizontal="center"/>
    </xf>
    <xf numFmtId="14" fontId="4" fillId="2" borderId="103" xfId="1" applyNumberFormat="1" applyFill="1" applyBorder="1" applyAlignment="1" applyProtection="1">
      <alignment horizontal="center"/>
    </xf>
    <xf numFmtId="14" fontId="4" fillId="2" borderId="87" xfId="1" applyNumberFormat="1" applyFill="1" applyBorder="1" applyAlignment="1" applyProtection="1"/>
    <xf numFmtId="14" fontId="4" fillId="2" borderId="105" xfId="1" applyNumberFormat="1" applyFill="1" applyBorder="1" applyAlignment="1" applyProtection="1">
      <alignment horizontal="center"/>
    </xf>
    <xf numFmtId="0" fontId="4" fillId="2" borderId="0" xfId="1" applyFill="1" applyBorder="1" applyAlignment="1" applyProtection="1"/>
    <xf numFmtId="0" fontId="4" fillId="2" borderId="78" xfId="1" applyFill="1" applyBorder="1" applyAlignment="1" applyProtection="1"/>
    <xf numFmtId="0" fontId="4" fillId="2" borderId="12" xfId="1" applyFill="1" applyBorder="1" applyAlignment="1" applyProtection="1"/>
    <xf numFmtId="0" fontId="34" fillId="2" borderId="0" xfId="1" applyFont="1" applyFill="1" applyBorder="1" applyAlignment="1" applyProtection="1"/>
    <xf numFmtId="0" fontId="4" fillId="2" borderId="12" xfId="1" applyFill="1" applyBorder="1" applyAlignment="1" applyProtection="1">
      <alignment wrapText="1"/>
    </xf>
    <xf numFmtId="14" fontId="4" fillId="2" borderId="104" xfId="1" applyNumberFormat="1" applyFill="1" applyBorder="1" applyAlignment="1" applyProtection="1">
      <alignment horizontal="center"/>
    </xf>
    <xf numFmtId="0" fontId="42" fillId="2" borderId="14" xfId="0" applyFont="1" applyFill="1" applyBorder="1" applyAlignment="1">
      <alignment horizontal="left"/>
    </xf>
    <xf numFmtId="0" fontId="43" fillId="8" borderId="0" xfId="0" applyFont="1" applyFill="1"/>
    <xf numFmtId="0" fontId="44" fillId="2" borderId="13" xfId="0" applyFont="1" applyFill="1" applyBorder="1"/>
    <xf numFmtId="0" fontId="7" fillId="2" borderId="92" xfId="0" applyFont="1" applyFill="1" applyBorder="1"/>
    <xf numFmtId="0" fontId="44" fillId="2" borderId="61" xfId="0" applyFont="1" applyFill="1" applyBorder="1"/>
    <xf numFmtId="0" fontId="7" fillId="2" borderId="78" xfId="0" applyFont="1" applyFill="1" applyBorder="1"/>
    <xf numFmtId="0" fontId="45" fillId="2" borderId="14" xfId="0" applyFont="1" applyFill="1" applyBorder="1" applyAlignment="1">
      <alignment horizontal="left"/>
    </xf>
    <xf numFmtId="0" fontId="45" fillId="2" borderId="107" xfId="0" applyFont="1" applyFill="1" applyBorder="1" applyAlignment="1">
      <alignment horizontal="left"/>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45" fillId="2" borderId="0" xfId="0" applyFont="1" applyFill="1" applyBorder="1" applyAlignment="1">
      <alignment horizontal="left"/>
    </xf>
    <xf numFmtId="0" fontId="45" fillId="2" borderId="108" xfId="0" applyFont="1" applyFill="1" applyBorder="1" applyAlignment="1">
      <alignment horizontal="left"/>
    </xf>
    <xf numFmtId="0" fontId="7" fillId="2" borderId="0" xfId="0" applyFont="1" applyFill="1" applyBorder="1" applyAlignment="1">
      <alignment horizontal="left" wrapText="1"/>
    </xf>
    <xf numFmtId="0" fontId="7" fillId="2" borderId="20" xfId="0" applyFont="1" applyFill="1" applyBorder="1" applyAlignment="1">
      <alignment horizontal="left" wrapText="1"/>
    </xf>
    <xf numFmtId="0" fontId="45" fillId="2" borderId="109" xfId="0" applyFont="1" applyFill="1" applyBorder="1" applyAlignment="1">
      <alignment horizontal="left"/>
    </xf>
    <xf numFmtId="0" fontId="7" fillId="2" borderId="61" xfId="0" applyFont="1" applyFill="1" applyBorder="1"/>
    <xf numFmtId="0" fontId="7" fillId="2" borderId="107" xfId="0" applyFont="1" applyFill="1" applyBorder="1" applyAlignment="1">
      <alignment horizontal="left"/>
    </xf>
    <xf numFmtId="0" fontId="7" fillId="2" borderId="16" xfId="0" applyFont="1" applyFill="1" applyBorder="1"/>
    <xf numFmtId="0" fontId="7" fillId="2" borderId="93" xfId="0" applyFont="1" applyFill="1" applyBorder="1"/>
    <xf numFmtId="0" fontId="45" fillId="2" borderId="17" xfId="0" applyFont="1" applyFill="1" applyBorder="1" applyAlignment="1">
      <alignment horizontal="left"/>
    </xf>
    <xf numFmtId="0" fontId="7" fillId="2" borderId="109" xfId="0" applyFont="1" applyFill="1" applyBorder="1" applyAlignment="1">
      <alignment horizontal="left"/>
    </xf>
    <xf numFmtId="0" fontId="7" fillId="2" borderId="17" xfId="0" applyFont="1" applyFill="1" applyBorder="1" applyAlignment="1">
      <alignment horizontal="left" wrapText="1"/>
    </xf>
    <xf numFmtId="0" fontId="7" fillId="2" borderId="93" xfId="0" applyFont="1" applyFill="1" applyBorder="1" applyAlignment="1">
      <alignment horizontal="left" wrapText="1"/>
    </xf>
    <xf numFmtId="0" fontId="7" fillId="2" borderId="13" xfId="0" applyFont="1" applyFill="1" applyBorder="1"/>
    <xf numFmtId="0" fontId="7" fillId="2" borderId="0" xfId="0" applyFont="1" applyFill="1" applyBorder="1"/>
    <xf numFmtId="0" fontId="7" fillId="2" borderId="110" xfId="0" applyFont="1" applyFill="1" applyBorder="1" applyAlignment="1">
      <alignment horizontal="left" wrapText="1"/>
    </xf>
    <xf numFmtId="0" fontId="7" fillId="2" borderId="111" xfId="0" applyFont="1" applyFill="1" applyBorder="1" applyAlignment="1">
      <alignment horizontal="left" wrapText="1"/>
    </xf>
    <xf numFmtId="0" fontId="7" fillId="2" borderId="18" xfId="0" applyFont="1" applyFill="1" applyBorder="1" applyAlignment="1">
      <alignment horizontal="left" wrapText="1"/>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91" xfId="0" applyFont="1" applyFill="1" applyBorder="1" applyAlignment="1">
      <alignment horizontal="left" wrapText="1"/>
    </xf>
    <xf numFmtId="0" fontId="46" fillId="0" borderId="97" xfId="0" applyFont="1" applyFill="1" applyBorder="1" applyAlignment="1">
      <alignment horizontal="center"/>
    </xf>
    <xf numFmtId="166" fontId="7" fillId="2" borderId="57" xfId="0" applyNumberFormat="1" applyFont="1" applyFill="1" applyBorder="1" applyAlignment="1">
      <alignment horizontal="left"/>
    </xf>
    <xf numFmtId="166" fontId="7" fillId="2" borderId="57" xfId="0" applyNumberFormat="1" applyFont="1" applyFill="1" applyBorder="1"/>
    <xf numFmtId="166" fontId="7" fillId="2" borderId="2" xfId="0" applyNumberFormat="1" applyFont="1" applyFill="1" applyBorder="1" applyAlignment="1">
      <alignment horizontal="left"/>
    </xf>
    <xf numFmtId="165" fontId="0" fillId="2" borderId="57" xfId="0" applyNumberFormat="1" applyFill="1" applyBorder="1" applyAlignment="1"/>
    <xf numFmtId="0" fontId="44" fillId="2" borderId="1" xfId="0" applyFont="1" applyFill="1" applyBorder="1" applyAlignment="1">
      <alignment horizontal="left"/>
    </xf>
    <xf numFmtId="0" fontId="44" fillId="2" borderId="57" xfId="0" applyFont="1" applyFill="1" applyBorder="1" applyAlignment="1"/>
    <xf numFmtId="165" fontId="0" fillId="2" borderId="2" xfId="0" applyNumberFormat="1" applyFill="1" applyBorder="1" applyAlignment="1"/>
    <xf numFmtId="0" fontId="0" fillId="0" borderId="0" xfId="0" applyBorder="1"/>
    <xf numFmtId="166" fontId="7" fillId="2" borderId="2" xfId="0" applyNumberFormat="1" applyFont="1" applyFill="1" applyBorder="1" applyAlignment="1">
      <alignment horizontal="center"/>
    </xf>
    <xf numFmtId="0" fontId="11" fillId="3" borderId="112" xfId="1" applyFont="1" applyBorder="1" applyProtection="1">
      <protection locked="0"/>
    </xf>
    <xf numFmtId="0" fontId="1" fillId="5" borderId="113" xfId="0" applyFont="1" applyFill="1" applyBorder="1" applyProtection="1"/>
    <xf numFmtId="0" fontId="1" fillId="5" borderId="121" xfId="0" applyFont="1" applyFill="1" applyBorder="1" applyAlignment="1" applyProtection="1"/>
    <xf numFmtId="0" fontId="1" fillId="5" borderId="122" xfId="0" applyFont="1" applyFill="1" applyBorder="1" applyAlignment="1" applyProtection="1"/>
    <xf numFmtId="0" fontId="1" fillId="5" borderId="123" xfId="0" applyFont="1" applyFill="1" applyBorder="1" applyAlignment="1" applyProtection="1"/>
    <xf numFmtId="4" fontId="1" fillId="5" borderId="123" xfId="0" applyNumberFormat="1" applyFont="1" applyFill="1" applyBorder="1" applyAlignment="1" applyProtection="1"/>
    <xf numFmtId="4" fontId="1" fillId="5" borderId="124" xfId="0" applyNumberFormat="1" applyFont="1" applyFill="1" applyBorder="1" applyAlignment="1" applyProtection="1"/>
    <xf numFmtId="0" fontId="1" fillId="5" borderId="123" xfId="0" applyFont="1" applyFill="1" applyBorder="1" applyProtection="1"/>
    <xf numFmtId="0" fontId="1" fillId="5" borderId="125" xfId="0" applyFont="1" applyFill="1" applyBorder="1" applyProtection="1"/>
    <xf numFmtId="0" fontId="1" fillId="2" borderId="0" xfId="0" applyFont="1" applyFill="1" applyBorder="1" applyAlignment="1" applyProtection="1"/>
    <xf numFmtId="4" fontId="1" fillId="2" borderId="0" xfId="0" applyNumberFormat="1" applyFont="1" applyFill="1" applyBorder="1" applyAlignment="1" applyProtection="1"/>
    <xf numFmtId="4" fontId="1" fillId="2" borderId="0" xfId="0" applyNumberFormat="1" applyFont="1" applyFill="1" applyAlignment="1" applyProtection="1"/>
    <xf numFmtId="0" fontId="1" fillId="12" borderId="0" xfId="0" applyFont="1" applyFill="1" applyProtection="1"/>
    <xf numFmtId="4" fontId="1" fillId="5" borderId="11" xfId="0" applyNumberFormat="1" applyFont="1" applyFill="1" applyBorder="1" applyAlignment="1" applyProtection="1"/>
    <xf numFmtId="0" fontId="15" fillId="7" borderId="3" xfId="0" applyFont="1" applyFill="1" applyBorder="1" applyAlignment="1">
      <alignment horizontal="center" wrapText="1"/>
    </xf>
    <xf numFmtId="0" fontId="15" fillId="10" borderId="3" xfId="0" applyFont="1" applyFill="1" applyBorder="1" applyAlignment="1">
      <alignment horizontal="center"/>
    </xf>
    <xf numFmtId="0" fontId="15" fillId="10" borderId="3" xfId="0" applyFont="1" applyFill="1" applyBorder="1" applyAlignment="1">
      <alignment horizontal="center" wrapText="1"/>
    </xf>
    <xf numFmtId="9" fontId="15" fillId="0" borderId="3" xfId="0" applyNumberFormat="1" applyFont="1" applyBorder="1" applyAlignment="1">
      <alignment horizontal="center" vertical="center"/>
    </xf>
    <xf numFmtId="0" fontId="46" fillId="2" borderId="61" xfId="0" applyFont="1" applyFill="1" applyBorder="1" applyAlignment="1"/>
    <xf numFmtId="0" fontId="7" fillId="0" borderId="0" xfId="0" applyFont="1" applyBorder="1" applyAlignment="1">
      <alignment horizontal="center"/>
    </xf>
    <xf numFmtId="0" fontId="0" fillId="0" borderId="0" xfId="0" applyBorder="1" applyAlignment="1">
      <alignment horizontal="center"/>
    </xf>
    <xf numFmtId="0" fontId="7" fillId="2" borderId="0" xfId="0" applyFont="1" applyFill="1" applyBorder="1" applyAlignment="1">
      <alignment vertical="top"/>
    </xf>
    <xf numFmtId="0" fontId="7" fillId="2" borderId="0" xfId="0" quotePrefix="1" applyFont="1" applyFill="1" applyBorder="1" applyAlignment="1">
      <alignment horizontal="left" vertical="top"/>
    </xf>
    <xf numFmtId="0" fontId="7" fillId="2" borderId="0" xfId="0" applyFont="1" applyFill="1" applyBorder="1" applyAlignment="1">
      <alignment horizontal="left" vertical="top"/>
    </xf>
    <xf numFmtId="0" fontId="7" fillId="2" borderId="13" xfId="0" applyFont="1" applyFill="1" applyBorder="1" applyAlignment="1">
      <alignment vertical="top"/>
    </xf>
    <xf numFmtId="0" fontId="7" fillId="2" borderId="20" xfId="0" applyFont="1" applyFill="1" applyBorder="1" applyAlignment="1">
      <alignment horizontal="left" vertical="top"/>
    </xf>
    <xf numFmtId="0" fontId="7" fillId="2" borderId="17" xfId="0" quotePrefix="1" applyFont="1" applyFill="1" applyBorder="1" applyAlignment="1">
      <alignment horizontal="left" vertical="top"/>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61" xfId="0" applyFont="1" applyFill="1" applyBorder="1" applyAlignment="1">
      <alignment vertical="top"/>
    </xf>
    <xf numFmtId="0" fontId="7" fillId="2" borderId="16" xfId="0" applyFont="1" applyFill="1" applyBorder="1" applyAlignment="1">
      <alignment vertical="top"/>
    </xf>
    <xf numFmtId="0" fontId="7" fillId="2" borderId="91" xfId="0" applyFont="1" applyFill="1" applyBorder="1" applyAlignment="1">
      <alignment horizontal="left" wrapText="1"/>
    </xf>
    <xf numFmtId="0" fontId="1" fillId="2" borderId="57" xfId="0" applyFont="1" applyFill="1" applyBorder="1" applyAlignment="1">
      <alignment horizontal="left"/>
    </xf>
    <xf numFmtId="0" fontId="7" fillId="2" borderId="110" xfId="0" applyFont="1" applyFill="1" applyBorder="1" applyAlignment="1">
      <alignment horizontal="left" wrapText="1"/>
    </xf>
    <xf numFmtId="0" fontId="0" fillId="2" borderId="0" xfId="0" applyFill="1" applyAlignment="1">
      <alignment horizontal="center" vertical="top" wrapText="1"/>
    </xf>
    <xf numFmtId="0" fontId="44" fillId="2" borderId="126"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5" fillId="2" borderId="14" xfId="0" applyFont="1" applyFill="1" applyBorder="1" applyAlignment="1">
      <alignment horizontal="left" vertical="center"/>
    </xf>
    <xf numFmtId="0" fontId="45" fillId="2" borderId="17" xfId="0" applyFont="1" applyFill="1" applyBorder="1" applyAlignment="1">
      <alignment horizontal="left" vertical="center"/>
    </xf>
    <xf numFmtId="0" fontId="44" fillId="2" borderId="17" xfId="0" applyFont="1" applyFill="1" applyBorder="1" applyAlignment="1">
      <alignment horizontal="left" vertical="center" wrapText="1"/>
    </xf>
    <xf numFmtId="0" fontId="44" fillId="2" borderId="57" xfId="0" applyFont="1" applyFill="1" applyBorder="1" applyAlignment="1">
      <alignment horizontal="left" vertical="center" wrapText="1"/>
    </xf>
    <xf numFmtId="0" fontId="7" fillId="2" borderId="107"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91" xfId="0" applyFont="1" applyFill="1" applyBorder="1" applyAlignment="1">
      <alignment horizontal="left" vertical="center" wrapText="1"/>
    </xf>
    <xf numFmtId="0" fontId="7" fillId="2" borderId="106"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109" xfId="0" applyFont="1" applyFill="1" applyBorder="1" applyAlignment="1">
      <alignment horizontal="left" vertical="center"/>
    </xf>
    <xf numFmtId="0" fontId="43" fillId="8" borderId="0" xfId="0" applyFont="1" applyFill="1" applyAlignment="1">
      <alignment horizontal="left"/>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110" xfId="0" applyFont="1" applyFill="1" applyBorder="1" applyAlignment="1">
      <alignment horizontal="left" wrapText="1"/>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91" xfId="0" applyFont="1" applyFill="1" applyBorder="1" applyAlignment="1">
      <alignment horizontal="left" wrapText="1"/>
    </xf>
    <xf numFmtId="0" fontId="33" fillId="8" borderId="0" xfId="0" applyFont="1" applyFill="1" applyAlignment="1">
      <alignment horizontal="left"/>
    </xf>
    <xf numFmtId="0" fontId="49" fillId="2" borderId="0" xfId="0" applyFont="1" applyFill="1" applyAlignment="1">
      <alignment horizontal="center" vertical="top" wrapText="1"/>
    </xf>
    <xf numFmtId="0" fontId="3" fillId="6" borderId="0" xfId="0" applyFont="1" applyFill="1"/>
    <xf numFmtId="0" fontId="22" fillId="6" borderId="0" xfId="0" applyFont="1" applyFill="1"/>
    <xf numFmtId="0" fontId="0" fillId="6" borderId="0" xfId="0" applyFill="1"/>
    <xf numFmtId="0" fontId="0" fillId="6" borderId="0" xfId="0" applyFill="1" applyAlignment="1">
      <alignment horizontal="left" wrapText="1"/>
    </xf>
    <xf numFmtId="0" fontId="0" fillId="6" borderId="0" xfId="0" applyFill="1" applyAlignment="1">
      <alignment horizontal="left" vertical="center" wrapText="1"/>
    </xf>
    <xf numFmtId="0" fontId="32" fillId="6" borderId="0" xfId="0" applyFont="1" applyFill="1" applyAlignment="1">
      <alignment horizontal="left" wrapText="1"/>
    </xf>
    <xf numFmtId="0" fontId="1" fillId="2" borderId="0" xfId="0" applyFont="1" applyFill="1" applyAlignment="1" applyProtection="1">
      <alignment horizontal="left"/>
    </xf>
    <xf numFmtId="0" fontId="1" fillId="5" borderId="0" xfId="0" applyFont="1" applyFill="1" applyAlignment="1" applyProtection="1">
      <alignment horizontal="right"/>
    </xf>
    <xf numFmtId="0" fontId="1" fillId="2" borderId="0" xfId="0" applyFont="1" applyFill="1" applyAlignment="1" applyProtection="1">
      <alignment horizontal="center"/>
    </xf>
    <xf numFmtId="0" fontId="4" fillId="2" borderId="0" xfId="1" applyFill="1" applyBorder="1" applyAlignment="1" applyProtection="1">
      <alignment horizontal="left"/>
    </xf>
    <xf numFmtId="0" fontId="11" fillId="2" borderId="0" xfId="1" applyFont="1" applyFill="1" applyBorder="1" applyAlignment="1" applyProtection="1">
      <alignment horizontal="left"/>
    </xf>
    <xf numFmtId="0" fontId="6" fillId="2" borderId="0" xfId="1" applyFont="1" applyFill="1" applyBorder="1" applyAlignment="1" applyProtection="1">
      <alignment horizontal="left"/>
    </xf>
    <xf numFmtId="0" fontId="11" fillId="2" borderId="0" xfId="1" applyFont="1" applyFill="1" applyBorder="1" applyAlignment="1" applyProtection="1"/>
    <xf numFmtId="0" fontId="11" fillId="2" borderId="0" xfId="1" applyFont="1" applyFill="1" applyBorder="1" applyAlignment="1" applyProtection="1">
      <alignment horizontal="right"/>
    </xf>
    <xf numFmtId="0" fontId="11" fillId="2" borderId="83" xfId="1" applyFont="1" applyFill="1" applyBorder="1" applyAlignment="1" applyProtection="1">
      <alignment horizontal="right"/>
    </xf>
    <xf numFmtId="0" fontId="6" fillId="2" borderId="88" xfId="1" applyFont="1" applyFill="1" applyBorder="1" applyAlignment="1" applyProtection="1">
      <alignment horizontal="left"/>
    </xf>
    <xf numFmtId="0" fontId="4" fillId="2" borderId="88" xfId="1" applyFill="1" applyBorder="1" applyAlignment="1" applyProtection="1">
      <alignment horizontal="left"/>
    </xf>
    <xf numFmtId="0" fontId="1" fillId="2" borderId="78" xfId="0" applyFont="1" applyFill="1" applyBorder="1" applyAlignment="1" applyProtection="1">
      <alignment horizontal="center"/>
      <protection locked="0"/>
    </xf>
    <xf numFmtId="0" fontId="1" fillId="2" borderId="0" xfId="0" applyFont="1" applyFill="1" applyBorder="1" applyProtection="1">
      <protection locked="0"/>
    </xf>
    <xf numFmtId="14" fontId="11" fillId="2" borderId="71" xfId="1" applyNumberFormat="1" applyFont="1" applyFill="1" applyBorder="1" applyAlignment="1" applyProtection="1">
      <alignment horizontal="center"/>
      <protection locked="0"/>
    </xf>
    <xf numFmtId="14" fontId="11" fillId="2" borderId="23" xfId="1" applyNumberFormat="1" applyFont="1" applyFill="1" applyBorder="1" applyAlignment="1" applyProtection="1">
      <alignment horizontal="center"/>
      <protection locked="0"/>
    </xf>
    <xf numFmtId="0" fontId="1" fillId="2" borderId="0" xfId="0" applyFont="1" applyFill="1" applyAlignment="1" applyProtection="1">
      <protection locked="0"/>
    </xf>
    <xf numFmtId="14" fontId="11" fillId="2" borderId="0" xfId="1" applyNumberFormat="1" applyFont="1" applyFill="1" applyBorder="1" applyAlignment="1" applyProtection="1">
      <alignment horizontal="center"/>
      <protection locked="0"/>
    </xf>
    <xf numFmtId="0" fontId="1" fillId="2" borderId="0" xfId="0" applyFont="1" applyFill="1" applyAlignment="1" applyProtection="1">
      <alignment horizontal="right"/>
      <protection locked="0"/>
    </xf>
    <xf numFmtId="0" fontId="11" fillId="2" borderId="96" xfId="1" applyFont="1" applyFill="1" applyBorder="1" applyAlignment="1" applyProtection="1">
      <protection locked="0"/>
    </xf>
    <xf numFmtId="0" fontId="11" fillId="2" borderId="24" xfId="1" applyFont="1" applyFill="1" applyBorder="1" applyAlignment="1" applyProtection="1">
      <protection locked="0"/>
    </xf>
    <xf numFmtId="0" fontId="11" fillId="2" borderId="102" xfId="1" applyFont="1" applyFill="1" applyBorder="1" applyAlignment="1" applyProtection="1">
      <protection locked="0"/>
    </xf>
    <xf numFmtId="0" fontId="11" fillId="2" borderId="0" xfId="1" applyFont="1" applyFill="1" applyBorder="1" applyAlignment="1" applyProtection="1">
      <protection locked="0"/>
    </xf>
    <xf numFmtId="0" fontId="1" fillId="2" borderId="78" xfId="0" applyFont="1" applyFill="1" applyBorder="1" applyAlignment="1" applyProtection="1">
      <alignment horizontal="right"/>
      <protection locked="0"/>
    </xf>
    <xf numFmtId="0" fontId="11" fillId="2" borderId="0" xfId="1" applyFont="1" applyFill="1" applyBorder="1" applyAlignment="1" applyProtection="1">
      <alignment horizontal="left"/>
      <protection locked="0"/>
    </xf>
    <xf numFmtId="0" fontId="11" fillId="2" borderId="78" xfId="1" applyFont="1" applyFill="1" applyBorder="1" applyAlignment="1" applyProtection="1">
      <alignment horizontal="right"/>
      <protection locked="0"/>
    </xf>
    <xf numFmtId="0" fontId="11" fillId="2" borderId="99" xfId="1" applyFont="1" applyFill="1" applyBorder="1" applyAlignment="1" applyProtection="1">
      <alignment horizontal="left"/>
      <protection locked="0"/>
    </xf>
    <xf numFmtId="0" fontId="11" fillId="2" borderId="0" xfId="1" applyFont="1" applyFill="1" applyBorder="1" applyAlignment="1" applyProtection="1">
      <alignment horizontal="right"/>
      <protection locked="0"/>
    </xf>
    <xf numFmtId="0" fontId="11" fillId="2" borderId="78" xfId="1" applyFont="1" applyFill="1" applyBorder="1" applyAlignment="1" applyProtection="1">
      <alignment horizontal="left"/>
      <protection locked="0"/>
    </xf>
    <xf numFmtId="0" fontId="11" fillId="2" borderId="22" xfId="1" applyFont="1" applyFill="1" applyBorder="1" applyAlignment="1" applyProtection="1">
      <alignment horizontal="left"/>
      <protection locked="0"/>
    </xf>
    <xf numFmtId="0" fontId="4" fillId="2" borderId="95" xfId="1" applyFill="1" applyBorder="1" applyAlignment="1" applyProtection="1">
      <alignment horizontal="left"/>
      <protection locked="0"/>
    </xf>
    <xf numFmtId="0" fontId="11" fillId="2" borderId="99" xfId="1" applyFont="1" applyFill="1" applyBorder="1" applyAlignment="1" applyProtection="1">
      <protection locked="0"/>
    </xf>
    <xf numFmtId="0" fontId="11" fillId="2" borderId="62" xfId="1" applyFont="1" applyFill="1" applyBorder="1" applyAlignment="1" applyProtection="1">
      <alignment horizontal="left"/>
      <protection locked="0"/>
    </xf>
    <xf numFmtId="0" fontId="11" fillId="2" borderId="19" xfId="1" applyFont="1" applyFill="1" applyBorder="1" applyAlignment="1" applyProtection="1">
      <alignment horizontal="left"/>
      <protection locked="0"/>
    </xf>
    <xf numFmtId="0" fontId="11" fillId="2" borderId="87" xfId="1" applyFont="1" applyFill="1" applyBorder="1" applyAlignment="1" applyProtection="1">
      <alignment horizontal="right"/>
      <protection locked="0"/>
    </xf>
    <xf numFmtId="0" fontId="4" fillId="2" borderId="0" xfId="1" applyFill="1" applyBorder="1" applyAlignment="1" applyProtection="1">
      <alignment horizontal="left"/>
      <protection locked="0"/>
    </xf>
    <xf numFmtId="0" fontId="11" fillId="2" borderId="66" xfId="1" applyFont="1" applyFill="1" applyBorder="1" applyAlignment="1" applyProtection="1">
      <protection locked="0"/>
    </xf>
    <xf numFmtId="0" fontId="11" fillId="2" borderId="98" xfId="1" applyFont="1" applyFill="1" applyBorder="1" applyAlignment="1" applyProtection="1">
      <alignment horizontal="right"/>
      <protection locked="0"/>
    </xf>
    <xf numFmtId="0" fontId="1" fillId="6" borderId="13" xfId="0" applyFont="1" applyFill="1" applyBorder="1" applyAlignment="1" applyProtection="1">
      <alignment vertical="center"/>
      <protection locked="0"/>
    </xf>
    <xf numFmtId="0" fontId="1" fillId="6" borderId="14" xfId="0" applyFont="1" applyFill="1" applyBorder="1" applyProtection="1">
      <protection locked="0"/>
    </xf>
    <xf numFmtId="0" fontId="1" fillId="6" borderId="15" xfId="0" applyFont="1" applyFill="1" applyBorder="1" applyProtection="1">
      <protection locked="0"/>
    </xf>
    <xf numFmtId="0" fontId="1" fillId="6" borderId="16" xfId="0" applyFont="1" applyFill="1" applyBorder="1" applyProtection="1">
      <protection locked="0"/>
    </xf>
    <xf numFmtId="0" fontId="1" fillId="6" borderId="17" xfId="0" applyFont="1" applyFill="1" applyBorder="1" applyProtection="1">
      <protection locked="0"/>
    </xf>
    <xf numFmtId="0" fontId="1" fillId="6" borderId="18" xfId="0" applyFont="1" applyFill="1" applyBorder="1" applyProtection="1">
      <protection locked="0"/>
    </xf>
    <xf numFmtId="0" fontId="1" fillId="6" borderId="17" xfId="0" applyFont="1" applyFill="1" applyBorder="1" applyAlignment="1" applyProtection="1">
      <alignment vertical="center" wrapText="1"/>
      <protection locked="0"/>
    </xf>
    <xf numFmtId="0" fontId="1" fillId="6" borderId="18" xfId="0" applyFont="1" applyFill="1" applyBorder="1" applyAlignment="1" applyProtection="1">
      <alignment vertical="center" wrapText="1"/>
      <protection locked="0"/>
    </xf>
    <xf numFmtId="0" fontId="12" fillId="2" borderId="0" xfId="0" applyFont="1" applyFill="1" applyProtection="1">
      <protection locked="0"/>
    </xf>
    <xf numFmtId="0" fontId="0" fillId="2" borderId="0" xfId="0" applyFill="1" applyAlignment="1">
      <alignment horizontal="center" vertical="top" wrapText="1"/>
    </xf>
    <xf numFmtId="0" fontId="0" fillId="2" borderId="0" xfId="0" applyFill="1" applyAlignment="1">
      <alignment horizontal="center" wrapText="1"/>
    </xf>
    <xf numFmtId="0" fontId="50" fillId="2" borderId="0" xfId="0" applyFont="1" applyFill="1" applyAlignment="1">
      <alignment horizontal="center" vertical="center" wrapText="1"/>
    </xf>
    <xf numFmtId="0" fontId="0" fillId="2" borderId="0" xfId="0" applyFill="1" applyAlignment="1">
      <alignment horizontal="center" vertical="center" wrapText="1"/>
    </xf>
    <xf numFmtId="14" fontId="11" fillId="2" borderId="0" xfId="1" applyNumberFormat="1" applyFont="1" applyFill="1" applyBorder="1" applyAlignment="1" applyProtection="1">
      <alignment horizontal="center"/>
      <protection locked="0"/>
    </xf>
    <xf numFmtId="0" fontId="4" fillId="3" borderId="6" xfId="1" applyAlignment="1" applyProtection="1">
      <alignment horizontal="center"/>
      <protection locked="0"/>
    </xf>
    <xf numFmtId="0" fontId="4" fillId="3" borderId="6" xfId="1" applyAlignment="1" applyProtection="1">
      <alignment horizontal="left"/>
      <protection locked="0"/>
    </xf>
    <xf numFmtId="4" fontId="1" fillId="5" borderId="11" xfId="0" applyNumberFormat="1" applyFont="1" applyFill="1" applyBorder="1" applyAlignment="1" applyProtection="1">
      <alignment horizontal="left" vertical="top"/>
    </xf>
    <xf numFmtId="0" fontId="11" fillId="3" borderId="6" xfId="1" applyFont="1" applyBorder="1" applyAlignment="1" applyProtection="1">
      <alignment horizontal="left"/>
      <protection locked="0"/>
    </xf>
    <xf numFmtId="0" fontId="11" fillId="3" borderId="64" xfId="1" applyFont="1" applyBorder="1" applyAlignment="1" applyProtection="1">
      <alignment horizontal="left"/>
      <protection locked="0"/>
    </xf>
    <xf numFmtId="0" fontId="1" fillId="2" borderId="0" xfId="0" applyFont="1" applyFill="1" applyAlignment="1" applyProtection="1">
      <alignment horizontal="left"/>
    </xf>
    <xf numFmtId="0" fontId="1" fillId="6" borderId="13" xfId="0" applyFont="1" applyFill="1" applyBorder="1" applyAlignment="1" applyProtection="1">
      <alignment horizontal="center" wrapText="1"/>
      <protection locked="0"/>
    </xf>
    <xf numFmtId="0" fontId="1" fillId="6" borderId="15" xfId="0" applyFont="1" applyFill="1" applyBorder="1" applyAlignment="1" applyProtection="1">
      <alignment horizontal="center" wrapText="1"/>
      <protection locked="0"/>
    </xf>
    <xf numFmtId="0" fontId="1" fillId="2" borderId="14" xfId="0" applyFont="1" applyFill="1" applyBorder="1" applyAlignment="1" applyProtection="1">
      <alignment horizontal="center"/>
    </xf>
    <xf numFmtId="0" fontId="1" fillId="2" borderId="15" xfId="0" applyFont="1" applyFill="1" applyBorder="1" applyAlignment="1" applyProtection="1">
      <alignment horizontal="center"/>
    </xf>
    <xf numFmtId="0" fontId="1" fillId="2" borderId="19" xfId="0" applyFont="1" applyFill="1" applyBorder="1" applyAlignment="1" applyProtection="1">
      <alignment horizontal="left"/>
    </xf>
    <xf numFmtId="0" fontId="1" fillId="5" borderId="0" xfId="0" applyFont="1" applyFill="1" applyBorder="1" applyAlignment="1" applyProtection="1">
      <alignment horizontal="center"/>
    </xf>
    <xf numFmtId="0" fontId="1" fillId="5" borderId="117" xfId="0" applyFont="1" applyFill="1" applyBorder="1" applyAlignment="1" applyProtection="1">
      <alignment horizontal="center"/>
    </xf>
    <xf numFmtId="0" fontId="11" fillId="2" borderId="0" xfId="1" applyFont="1" applyFill="1" applyBorder="1" applyAlignment="1" applyProtection="1">
      <alignment horizontal="left"/>
      <protection locked="0"/>
    </xf>
    <xf numFmtId="0" fontId="11" fillId="2" borderId="78" xfId="1" applyFont="1" applyFill="1" applyBorder="1" applyAlignment="1" applyProtection="1">
      <alignment horizontal="left"/>
      <protection locked="0"/>
    </xf>
    <xf numFmtId="0" fontId="4" fillId="3" borderId="97" xfId="1" applyBorder="1" applyAlignment="1" applyProtection="1">
      <alignment horizontal="center"/>
      <protection locked="0"/>
    </xf>
    <xf numFmtId="0" fontId="4" fillId="3" borderId="77" xfId="1" applyBorder="1" applyAlignment="1" applyProtection="1">
      <alignment horizontal="center"/>
      <protection locked="0"/>
    </xf>
    <xf numFmtId="0" fontId="4" fillId="3" borderId="83" xfId="1" applyBorder="1" applyAlignment="1" applyProtection="1">
      <alignment horizontal="left"/>
      <protection locked="0"/>
    </xf>
    <xf numFmtId="0" fontId="4" fillId="3" borderId="75" xfId="1" applyBorder="1" applyAlignment="1" applyProtection="1">
      <alignment horizontal="left"/>
      <protection locked="0"/>
    </xf>
    <xf numFmtId="0" fontId="4" fillId="3" borderId="97" xfId="1" applyBorder="1" applyAlignment="1" applyProtection="1">
      <alignment horizontal="left"/>
      <protection locked="0"/>
    </xf>
    <xf numFmtId="0" fontId="4" fillId="3" borderId="77" xfId="1" applyBorder="1" applyAlignment="1" applyProtection="1">
      <alignment horizontal="left"/>
      <protection locked="0"/>
    </xf>
    <xf numFmtId="0" fontId="4" fillId="3" borderId="14" xfId="1" applyBorder="1" applyAlignment="1" applyProtection="1">
      <alignment horizontal="left"/>
      <protection locked="0"/>
    </xf>
    <xf numFmtId="0" fontId="4" fillId="3" borderId="92" xfId="1" applyBorder="1" applyAlignment="1" applyProtection="1">
      <alignment horizontal="left"/>
      <protection locked="0"/>
    </xf>
    <xf numFmtId="0" fontId="11" fillId="3" borderId="99" xfId="1" applyFont="1" applyBorder="1" applyAlignment="1" applyProtection="1">
      <alignment horizontal="center"/>
      <protection locked="0"/>
    </xf>
    <xf numFmtId="0" fontId="11" fillId="3" borderId="0" xfId="1" applyFont="1" applyBorder="1" applyAlignment="1" applyProtection="1">
      <alignment horizontal="center"/>
      <protection locked="0"/>
    </xf>
    <xf numFmtId="0" fontId="11" fillId="3" borderId="83" xfId="1" applyFont="1" applyBorder="1" applyAlignment="1" applyProtection="1">
      <alignment horizontal="center"/>
      <protection locked="0"/>
    </xf>
    <xf numFmtId="0" fontId="11" fillId="3" borderId="75" xfId="1" applyFont="1" applyBorder="1" applyAlignment="1" applyProtection="1">
      <alignment horizontal="center"/>
      <protection locked="0"/>
    </xf>
    <xf numFmtId="14" fontId="11" fillId="3" borderId="80" xfId="1" applyNumberFormat="1" applyFont="1" applyBorder="1" applyAlignment="1" applyProtection="1">
      <alignment horizontal="center"/>
      <protection locked="0"/>
    </xf>
    <xf numFmtId="14" fontId="11" fillId="3" borderId="97" xfId="1" applyNumberFormat="1" applyFont="1" applyBorder="1" applyAlignment="1" applyProtection="1">
      <alignment horizontal="center"/>
      <protection locked="0"/>
    </xf>
    <xf numFmtId="14" fontId="11" fillId="3" borderId="77" xfId="1" applyNumberFormat="1" applyFont="1" applyBorder="1" applyAlignment="1" applyProtection="1">
      <alignment horizontal="center"/>
      <protection locked="0"/>
    </xf>
    <xf numFmtId="0" fontId="11" fillId="2" borderId="86" xfId="1" applyFont="1" applyFill="1" applyBorder="1" applyAlignment="1" applyProtection="1">
      <alignment horizontal="left"/>
      <protection locked="0"/>
    </xf>
    <xf numFmtId="0" fontId="11" fillId="2" borderId="83" xfId="1" applyFont="1" applyFill="1" applyBorder="1" applyAlignment="1" applyProtection="1">
      <alignment horizontal="left"/>
      <protection locked="0"/>
    </xf>
    <xf numFmtId="0" fontId="11" fillId="2" borderId="75" xfId="1" applyFont="1" applyFill="1" applyBorder="1" applyAlignment="1" applyProtection="1">
      <alignment horizontal="left"/>
      <protection locked="0"/>
    </xf>
    <xf numFmtId="0" fontId="4" fillId="3" borderId="90" xfId="1" applyBorder="1" applyAlignment="1" applyProtection="1">
      <alignment horizontal="left"/>
      <protection locked="0"/>
    </xf>
    <xf numFmtId="0" fontId="4" fillId="3" borderId="94" xfId="1" applyBorder="1" applyAlignment="1" applyProtection="1">
      <alignment horizontal="left"/>
      <protection locked="0"/>
    </xf>
    <xf numFmtId="4" fontId="1" fillId="5" borderId="38" xfId="0" applyNumberFormat="1" applyFont="1" applyFill="1" applyBorder="1" applyAlignment="1" applyProtection="1">
      <alignment horizontal="center"/>
    </xf>
    <xf numFmtId="4" fontId="1" fillId="5" borderId="39" xfId="0" applyNumberFormat="1" applyFont="1" applyFill="1" applyBorder="1" applyAlignment="1" applyProtection="1">
      <alignment horizontal="center"/>
    </xf>
    <xf numFmtId="4" fontId="1" fillId="5" borderId="118" xfId="0" applyNumberFormat="1" applyFont="1" applyFill="1" applyBorder="1" applyAlignment="1" applyProtection="1">
      <alignment horizontal="center"/>
    </xf>
    <xf numFmtId="4" fontId="1" fillId="5" borderId="119" xfId="0" applyNumberFormat="1" applyFont="1" applyFill="1" applyBorder="1" applyAlignment="1" applyProtection="1">
      <alignment horizontal="center"/>
    </xf>
    <xf numFmtId="4" fontId="1" fillId="5" borderId="0" xfId="0" applyNumberFormat="1" applyFont="1" applyFill="1" applyBorder="1" applyAlignment="1" applyProtection="1">
      <alignment horizontal="center"/>
    </xf>
    <xf numFmtId="4" fontId="1" fillId="5" borderId="117" xfId="0" applyNumberFormat="1" applyFont="1" applyFill="1" applyBorder="1" applyAlignment="1" applyProtection="1">
      <alignment horizontal="center"/>
    </xf>
    <xf numFmtId="4" fontId="1" fillId="5" borderId="0" xfId="0" applyNumberFormat="1" applyFont="1" applyFill="1" applyAlignment="1" applyProtection="1">
      <alignment horizontal="center"/>
    </xf>
    <xf numFmtId="4" fontId="1" fillId="5" borderId="120" xfId="0" applyNumberFormat="1" applyFont="1" applyFill="1" applyBorder="1" applyAlignment="1" applyProtection="1">
      <alignment horizontal="center"/>
    </xf>
    <xf numFmtId="4" fontId="1" fillId="5" borderId="114" xfId="0" applyNumberFormat="1" applyFont="1" applyFill="1" applyBorder="1" applyAlignment="1" applyProtection="1">
      <alignment horizontal="center"/>
    </xf>
    <xf numFmtId="4" fontId="1" fillId="5" borderId="115" xfId="0" applyNumberFormat="1" applyFont="1" applyFill="1" applyBorder="1" applyAlignment="1" applyProtection="1">
      <alignment horizontal="center"/>
    </xf>
    <xf numFmtId="0" fontId="26" fillId="2" borderId="85" xfId="0" applyFont="1" applyFill="1" applyBorder="1" applyAlignment="1" applyProtection="1">
      <alignment horizontal="center" vertical="center" wrapText="1"/>
    </xf>
    <xf numFmtId="0" fontId="1" fillId="5" borderId="9" xfId="0" applyFont="1" applyFill="1" applyBorder="1" applyAlignment="1" applyProtection="1">
      <alignment horizontal="right"/>
    </xf>
    <xf numFmtId="0" fontId="1" fillId="5" borderId="0" xfId="0" applyFont="1" applyFill="1" applyAlignment="1" applyProtection="1">
      <alignment horizontal="right"/>
    </xf>
    <xf numFmtId="4" fontId="1" fillId="5" borderId="36" xfId="0" applyNumberFormat="1" applyFont="1" applyFill="1" applyBorder="1" applyAlignment="1" applyProtection="1">
      <alignment horizontal="center"/>
    </xf>
    <xf numFmtId="4" fontId="1" fillId="5" borderId="37" xfId="0" applyNumberFormat="1" applyFont="1" applyFill="1" applyBorder="1" applyAlignment="1" applyProtection="1">
      <alignment horizontal="center"/>
    </xf>
    <xf numFmtId="4" fontId="1" fillId="5" borderId="40" xfId="0" applyNumberFormat="1" applyFont="1" applyFill="1" applyBorder="1" applyAlignment="1" applyProtection="1">
      <alignment horizontal="center"/>
    </xf>
    <xf numFmtId="0" fontId="11" fillId="2" borderId="66" xfId="1" applyFont="1" applyFill="1" applyBorder="1" applyAlignment="1" applyProtection="1">
      <alignment horizontal="left" vertical="top" wrapText="1"/>
      <protection locked="0"/>
    </xf>
    <xf numFmtId="0" fontId="11" fillId="2" borderId="0" xfId="1" applyFont="1" applyFill="1" applyBorder="1" applyAlignment="1" applyProtection="1">
      <alignment horizontal="left" vertical="top" wrapText="1"/>
      <protection locked="0"/>
    </xf>
    <xf numFmtId="14" fontId="11" fillId="2" borderId="100" xfId="1" applyNumberFormat="1" applyFont="1" applyFill="1" applyBorder="1" applyAlignment="1" applyProtection="1">
      <alignment horizontal="left"/>
      <protection locked="0"/>
    </xf>
    <xf numFmtId="14" fontId="11" fillId="2" borderId="72" xfId="1" applyNumberFormat="1" applyFont="1" applyFill="1" applyBorder="1" applyAlignment="1" applyProtection="1">
      <alignment horizontal="left"/>
      <protection locked="0"/>
    </xf>
    <xf numFmtId="0" fontId="11" fillId="2" borderId="66" xfId="1" applyFont="1" applyFill="1" applyBorder="1" applyAlignment="1" applyProtection="1">
      <alignment horizontal="left" wrapText="1"/>
      <protection locked="0"/>
    </xf>
    <xf numFmtId="0" fontId="11" fillId="2" borderId="0" xfId="1" applyFont="1" applyFill="1" applyBorder="1" applyAlignment="1" applyProtection="1">
      <alignment horizontal="left" wrapText="1"/>
      <protection locked="0"/>
    </xf>
    <xf numFmtId="0" fontId="1" fillId="5" borderId="33" xfId="0" applyFont="1" applyFill="1" applyBorder="1" applyAlignment="1" applyProtection="1">
      <alignment horizontal="center"/>
    </xf>
    <xf numFmtId="0" fontId="1" fillId="5" borderId="34" xfId="0" applyFont="1" applyFill="1" applyBorder="1" applyAlignment="1" applyProtection="1">
      <alignment horizontal="center"/>
    </xf>
    <xf numFmtId="0" fontId="1" fillId="5" borderId="35" xfId="0" applyFont="1" applyFill="1" applyBorder="1" applyAlignment="1" applyProtection="1">
      <alignment horizontal="center"/>
    </xf>
    <xf numFmtId="0" fontId="1" fillId="5" borderId="41" xfId="0" applyFont="1" applyFill="1" applyBorder="1" applyAlignment="1" applyProtection="1">
      <alignment horizontal="center"/>
    </xf>
    <xf numFmtId="0" fontId="1" fillId="5" borderId="116" xfId="0" applyFont="1" applyFill="1" applyBorder="1" applyAlignment="1" applyProtection="1">
      <alignment horizontal="center"/>
    </xf>
    <xf numFmtId="0" fontId="11" fillId="2" borderId="101" xfId="1" applyFont="1" applyFill="1" applyBorder="1" applyAlignment="1" applyProtection="1">
      <alignment horizontal="right"/>
      <protection locked="0"/>
    </xf>
    <xf numFmtId="0" fontId="11" fillId="2" borderId="85" xfId="1" applyFont="1" applyFill="1" applyBorder="1" applyAlignment="1" applyProtection="1">
      <alignment horizontal="right"/>
      <protection locked="0"/>
    </xf>
    <xf numFmtId="0" fontId="11" fillId="2" borderId="87" xfId="1" applyFont="1" applyFill="1" applyBorder="1" applyAlignment="1" applyProtection="1">
      <alignment horizontal="right"/>
      <protection locked="0"/>
    </xf>
    <xf numFmtId="0" fontId="4" fillId="3" borderId="22" xfId="1" applyBorder="1" applyAlignment="1" applyProtection="1">
      <alignment horizontal="left"/>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1" fontId="4" fillId="3" borderId="83" xfId="1" applyNumberFormat="1" applyBorder="1" applyAlignment="1" applyProtection="1">
      <alignment horizontal="left"/>
      <protection locked="0"/>
    </xf>
    <xf numFmtId="1" fontId="4" fillId="3" borderId="75" xfId="1" applyNumberFormat="1" applyBorder="1" applyAlignment="1" applyProtection="1">
      <alignment horizontal="left"/>
      <protection locked="0"/>
    </xf>
    <xf numFmtId="0" fontId="23" fillId="3" borderId="80" xfId="3" applyFill="1" applyBorder="1" applyAlignment="1" applyProtection="1">
      <alignment horizontal="left"/>
      <protection locked="0"/>
    </xf>
    <xf numFmtId="0" fontId="11" fillId="2" borderId="0" xfId="1" applyFont="1" applyFill="1" applyBorder="1" applyAlignment="1" applyProtection="1">
      <alignment horizontal="right"/>
      <protection locked="0"/>
    </xf>
    <xf numFmtId="0" fontId="11" fillId="2" borderId="78" xfId="1" applyFont="1" applyFill="1" applyBorder="1" applyAlignment="1" applyProtection="1">
      <alignment horizontal="right"/>
      <protection locked="0"/>
    </xf>
    <xf numFmtId="0" fontId="11" fillId="2" borderId="99" xfId="1" applyFont="1" applyFill="1" applyBorder="1" applyAlignment="1" applyProtection="1">
      <alignment horizontal="right"/>
      <protection locked="0"/>
    </xf>
    <xf numFmtId="0" fontId="4" fillId="3" borderId="63" xfId="1" applyBorder="1" applyAlignment="1" applyProtection="1">
      <alignment horizontal="left"/>
      <protection locked="0"/>
    </xf>
    <xf numFmtId="0" fontId="4" fillId="3" borderId="68" xfId="1" applyBorder="1" applyAlignment="1" applyProtection="1">
      <alignment horizontal="left"/>
      <protection locked="0"/>
    </xf>
    <xf numFmtId="0" fontId="23" fillId="3" borderId="22" xfId="3" applyFill="1" applyBorder="1" applyAlignment="1" applyProtection="1">
      <alignment horizontal="left"/>
      <protection locked="0"/>
    </xf>
    <xf numFmtId="0" fontId="4" fillId="2" borderId="0" xfId="1" applyFill="1" applyBorder="1" applyAlignment="1" applyProtection="1">
      <alignment horizontal="left"/>
      <protection locked="0"/>
    </xf>
    <xf numFmtId="0" fontId="4" fillId="3" borderId="80" xfId="1" applyBorder="1" applyAlignment="1" applyProtection="1">
      <alignment horizontal="left"/>
      <protection locked="0"/>
    </xf>
    <xf numFmtId="0" fontId="11" fillId="2" borderId="127" xfId="1" applyFont="1" applyFill="1" applyBorder="1" applyAlignment="1" applyProtection="1">
      <alignment horizontal="left"/>
      <protection locked="0"/>
    </xf>
    <xf numFmtId="0" fontId="11" fillId="2" borderId="76" xfId="1" applyFont="1" applyFill="1" applyBorder="1" applyAlignment="1" applyProtection="1">
      <alignment horizontal="left"/>
      <protection locked="0"/>
    </xf>
    <xf numFmtId="0" fontId="11" fillId="2" borderId="74" xfId="1" applyFont="1" applyFill="1" applyBorder="1" applyAlignment="1" applyProtection="1">
      <alignment horizontal="left"/>
      <protection locked="0"/>
    </xf>
    <xf numFmtId="0" fontId="11" fillId="2" borderId="101" xfId="1" applyFont="1" applyFill="1" applyBorder="1" applyAlignment="1" applyProtection="1">
      <alignment horizontal="left"/>
      <protection locked="0"/>
    </xf>
    <xf numFmtId="0" fontId="11" fillId="2" borderId="85" xfId="1" applyFont="1" applyFill="1" applyBorder="1" applyAlignment="1" applyProtection="1">
      <alignment horizontal="left"/>
      <protection locked="0"/>
    </xf>
    <xf numFmtId="0" fontId="11" fillId="2" borderId="105" xfId="1" applyFont="1" applyFill="1" applyBorder="1" applyAlignment="1" applyProtection="1">
      <alignment horizontal="left"/>
      <protection locked="0"/>
    </xf>
    <xf numFmtId="0" fontId="4" fillId="3" borderId="6" xfId="1" applyBorder="1" applyAlignment="1" applyProtection="1">
      <alignment horizontal="left"/>
      <protection locked="0"/>
    </xf>
    <xf numFmtId="0" fontId="11" fillId="2" borderId="80" xfId="1" applyFont="1" applyFill="1" applyBorder="1" applyAlignment="1" applyProtection="1">
      <alignment horizontal="left"/>
      <protection locked="0"/>
    </xf>
    <xf numFmtId="0" fontId="11" fillId="2" borderId="97" xfId="1" applyFont="1" applyFill="1" applyBorder="1" applyAlignment="1" applyProtection="1">
      <alignment horizontal="left"/>
      <protection locked="0"/>
    </xf>
    <xf numFmtId="0" fontId="11" fillId="2" borderId="129" xfId="1" applyFont="1" applyFill="1" applyBorder="1" applyAlignment="1" applyProtection="1">
      <alignment horizontal="left"/>
      <protection locked="0"/>
    </xf>
    <xf numFmtId="0" fontId="1" fillId="2" borderId="0" xfId="0" applyFont="1" applyFill="1" applyAlignment="1" applyProtection="1">
      <alignment horizontal="left"/>
      <protection locked="0"/>
    </xf>
    <xf numFmtId="14" fontId="11" fillId="3" borderId="6" xfId="1" applyNumberFormat="1" applyFont="1" applyAlignment="1" applyProtection="1">
      <alignment horizontal="center"/>
      <protection locked="0"/>
    </xf>
    <xf numFmtId="0" fontId="4" fillId="3" borderId="84" xfId="1" applyBorder="1" applyAlignment="1" applyProtection="1">
      <alignment horizontal="left"/>
      <protection locked="0"/>
    </xf>
    <xf numFmtId="0" fontId="4" fillId="3" borderId="23" xfId="1" applyBorder="1" applyAlignment="1" applyProtection="1">
      <alignment horizontal="left"/>
      <protection locked="0"/>
    </xf>
    <xf numFmtId="0" fontId="4" fillId="3" borderId="21" xfId="1" applyBorder="1" applyAlignment="1" applyProtection="1">
      <alignment horizontal="left"/>
      <protection locked="0"/>
    </xf>
    <xf numFmtId="0" fontId="4" fillId="3" borderId="79" xfId="1" applyBorder="1" applyAlignment="1" applyProtection="1">
      <alignment horizontal="left"/>
      <protection locked="0"/>
    </xf>
    <xf numFmtId="14" fontId="11" fillId="3" borderId="84" xfId="1" applyNumberFormat="1" applyFont="1" applyBorder="1" applyAlignment="1" applyProtection="1">
      <alignment horizontal="center"/>
      <protection locked="0"/>
    </xf>
    <xf numFmtId="14" fontId="11" fillId="3" borderId="73" xfId="1" applyNumberFormat="1" applyFont="1" applyBorder="1" applyAlignment="1" applyProtection="1">
      <alignment horizontal="center"/>
      <protection locked="0"/>
    </xf>
    <xf numFmtId="0" fontId="4" fillId="3" borderId="0" xfId="1" applyBorder="1" applyAlignment="1" applyProtection="1">
      <alignment horizontal="left"/>
      <protection locked="0"/>
    </xf>
    <xf numFmtId="0" fontId="4" fillId="3" borderId="78" xfId="1" applyBorder="1" applyAlignment="1" applyProtection="1">
      <alignment horizontal="left"/>
      <protection locked="0"/>
    </xf>
    <xf numFmtId="0" fontId="11" fillId="2" borderId="12" xfId="1" applyFont="1" applyFill="1" applyBorder="1" applyAlignment="1" applyProtection="1">
      <alignment horizontal="left"/>
      <protection locked="0"/>
    </xf>
    <xf numFmtId="0" fontId="11" fillId="2" borderId="81" xfId="1" applyFont="1" applyFill="1" applyBorder="1" applyAlignment="1" applyProtection="1">
      <alignment horizontal="left"/>
      <protection locked="0"/>
    </xf>
    <xf numFmtId="0" fontId="11" fillId="2" borderId="128" xfId="1" applyFont="1" applyFill="1" applyBorder="1" applyAlignment="1" applyProtection="1">
      <alignment horizontal="left"/>
      <protection locked="0"/>
    </xf>
    <xf numFmtId="0" fontId="11" fillId="2" borderId="82" xfId="1" applyFont="1" applyFill="1" applyBorder="1" applyAlignment="1" applyProtection="1">
      <alignment horizontal="left"/>
      <protection locked="0"/>
    </xf>
    <xf numFmtId="0" fontId="0" fillId="6" borderId="4" xfId="0" applyFill="1" applyBorder="1" applyAlignment="1" applyProtection="1">
      <alignment horizontal="center" wrapText="1"/>
    </xf>
    <xf numFmtId="0" fontId="0" fillId="6" borderId="31" xfId="0" applyFill="1" applyBorder="1" applyAlignment="1" applyProtection="1">
      <alignment horizontal="center" wrapText="1"/>
    </xf>
    <xf numFmtId="0" fontId="4" fillId="2" borderId="6" xfId="1" applyFill="1" applyAlignment="1" applyProtection="1">
      <alignment horizontal="left"/>
    </xf>
    <xf numFmtId="0" fontId="0" fillId="2" borderId="24" xfId="0" applyFill="1" applyBorder="1" applyAlignment="1" applyProtection="1">
      <alignment horizontal="left"/>
    </xf>
    <xf numFmtId="164" fontId="5" fillId="4" borderId="6" xfId="2" applyNumberFormat="1" applyAlignment="1" applyProtection="1">
      <alignment horizontal="right"/>
    </xf>
    <xf numFmtId="0" fontId="5" fillId="4" borderId="6" xfId="2" applyAlignment="1" applyProtection="1">
      <alignment horizontal="right"/>
    </xf>
    <xf numFmtId="0" fontId="5" fillId="4" borderId="21" xfId="2" applyBorder="1" applyAlignment="1" applyProtection="1">
      <alignment horizontal="right"/>
    </xf>
    <xf numFmtId="0" fontId="5" fillId="4" borderId="23" xfId="2" applyBorder="1" applyAlignment="1" applyProtection="1">
      <alignment horizontal="right"/>
    </xf>
    <xf numFmtId="0" fontId="5" fillId="4" borderId="22" xfId="2" applyBorder="1" applyAlignment="1" applyProtection="1">
      <alignment horizontal="right"/>
    </xf>
    <xf numFmtId="0" fontId="5" fillId="2" borderId="21" xfId="2" applyFill="1" applyBorder="1" applyAlignment="1" applyProtection="1">
      <alignment horizontal="right"/>
    </xf>
    <xf numFmtId="0" fontId="5" fillId="2" borderId="23" xfId="2" applyFill="1" applyBorder="1" applyAlignment="1" applyProtection="1">
      <alignment horizontal="right"/>
    </xf>
    <xf numFmtId="0" fontId="5" fillId="2" borderId="22" xfId="2" applyFill="1" applyBorder="1" applyAlignment="1" applyProtection="1">
      <alignment horizontal="right"/>
    </xf>
    <xf numFmtId="0" fontId="5" fillId="4" borderId="28" xfId="2" applyBorder="1" applyAlignment="1" applyProtection="1">
      <alignment horizontal="center"/>
    </xf>
    <xf numFmtId="0" fontId="5" fillId="4" borderId="29" xfId="2" applyBorder="1" applyAlignment="1" applyProtection="1">
      <alignment horizontal="center"/>
    </xf>
    <xf numFmtId="164" fontId="5" fillId="4" borderId="25" xfId="2" applyNumberFormat="1" applyBorder="1" applyAlignment="1" applyProtection="1">
      <alignment horizontal="center" vertical="center"/>
    </xf>
    <xf numFmtId="164" fontId="5" fillId="4" borderId="27" xfId="2" applyNumberFormat="1" applyBorder="1" applyAlignment="1" applyProtection="1">
      <alignment horizontal="center" vertical="center"/>
    </xf>
    <xf numFmtId="164" fontId="5" fillId="4" borderId="26" xfId="2" applyNumberFormat="1" applyBorder="1" applyAlignment="1" applyProtection="1">
      <alignment horizontal="center" vertical="center"/>
    </xf>
    <xf numFmtId="164" fontId="5" fillId="4" borderId="21" xfId="2" applyNumberFormat="1" applyBorder="1" applyAlignment="1" applyProtection="1">
      <alignment horizontal="right"/>
    </xf>
    <xf numFmtId="164" fontId="5" fillId="4" borderId="23" xfId="2" applyNumberFormat="1" applyBorder="1" applyAlignment="1" applyProtection="1">
      <alignment horizontal="right"/>
    </xf>
    <xf numFmtId="164" fontId="5" fillId="4" borderId="22" xfId="2" applyNumberFormat="1" applyBorder="1" applyAlignment="1" applyProtection="1">
      <alignment horizontal="right"/>
    </xf>
    <xf numFmtId="0" fontId="0" fillId="2" borderId="23" xfId="0" applyFill="1" applyBorder="1" applyAlignment="1" applyProtection="1">
      <alignment horizontal="left"/>
    </xf>
    <xf numFmtId="0" fontId="0" fillId="2" borderId="22" xfId="0" applyFill="1" applyBorder="1" applyAlignment="1" applyProtection="1">
      <alignment horizontal="left"/>
    </xf>
    <xf numFmtId="164" fontId="5" fillId="2" borderId="21" xfId="2" applyNumberFormat="1" applyFill="1" applyBorder="1" applyAlignment="1" applyProtection="1">
      <alignment horizontal="right"/>
    </xf>
    <xf numFmtId="164" fontId="5" fillId="2" borderId="23" xfId="2" applyNumberFormat="1" applyFill="1" applyBorder="1" applyAlignment="1" applyProtection="1">
      <alignment horizontal="right"/>
    </xf>
    <xf numFmtId="164" fontId="5" fillId="2" borderId="22" xfId="2" applyNumberFormat="1" applyFill="1" applyBorder="1" applyAlignment="1" applyProtection="1">
      <alignment horizontal="right"/>
    </xf>
    <xf numFmtId="0" fontId="4" fillId="3" borderId="21" xfId="1" applyBorder="1" applyAlignment="1" applyProtection="1">
      <alignment horizontal="center"/>
      <protection locked="0"/>
    </xf>
    <xf numFmtId="0" fontId="4" fillId="3" borderId="22" xfId="1" applyBorder="1" applyAlignment="1" applyProtection="1">
      <alignment horizontal="center"/>
      <protection locked="0"/>
    </xf>
    <xf numFmtId="164" fontId="0" fillId="2" borderId="19" xfId="0" applyNumberFormat="1" applyFill="1" applyBorder="1" applyAlignment="1" applyProtection="1">
      <alignment horizontal="right"/>
    </xf>
    <xf numFmtId="0" fontId="1" fillId="2" borderId="19" xfId="0" applyFont="1" applyFill="1" applyBorder="1" applyAlignment="1" applyProtection="1">
      <alignment horizontal="right"/>
    </xf>
    <xf numFmtId="0" fontId="0" fillId="2" borderId="0" xfId="0" applyFill="1" applyAlignment="1" applyProtection="1">
      <alignment horizontal="left"/>
    </xf>
    <xf numFmtId="0" fontId="1" fillId="2" borderId="0" xfId="0" applyFont="1" applyFill="1" applyAlignment="1" applyProtection="1">
      <alignment horizontal="center"/>
    </xf>
    <xf numFmtId="0" fontId="0" fillId="2" borderId="19" xfId="0" applyFill="1" applyBorder="1" applyAlignment="1" applyProtection="1">
      <alignment horizontal="center"/>
    </xf>
    <xf numFmtId="0" fontId="9" fillId="2" borderId="0" xfId="0" applyFont="1" applyFill="1" applyAlignment="1" applyProtection="1">
      <alignment horizontal="left" vertical="center" wrapText="1"/>
    </xf>
    <xf numFmtId="0" fontId="4" fillId="2" borderId="97" xfId="1" applyFill="1" applyBorder="1" applyAlignment="1" applyProtection="1">
      <alignment horizontal="center"/>
    </xf>
    <xf numFmtId="0" fontId="4" fillId="2" borderId="77" xfId="1" applyFill="1" applyBorder="1" applyAlignment="1" applyProtection="1">
      <alignment horizontal="center"/>
    </xf>
    <xf numFmtId="0" fontId="34" fillId="2" borderId="21" xfId="1" applyFont="1" applyFill="1" applyBorder="1" applyAlignment="1" applyProtection="1">
      <alignment horizontal="left"/>
    </xf>
    <xf numFmtId="0" fontId="34" fillId="2" borderId="22" xfId="1" applyFont="1" applyFill="1" applyBorder="1" applyAlignment="1" applyProtection="1">
      <alignment horizontal="left"/>
    </xf>
    <xf numFmtId="0" fontId="4" fillId="2" borderId="21" xfId="1" applyFill="1" applyBorder="1" applyAlignment="1" applyProtection="1">
      <alignment horizontal="left"/>
    </xf>
    <xf numFmtId="0" fontId="4" fillId="2" borderId="22" xfId="1" applyFill="1" applyBorder="1" applyAlignment="1" applyProtection="1">
      <alignment horizontal="left"/>
    </xf>
    <xf numFmtId="0" fontId="0" fillId="6" borderId="13" xfId="0" applyFill="1" applyBorder="1" applyAlignment="1" applyProtection="1">
      <alignment horizontal="center" wrapText="1"/>
    </xf>
    <xf numFmtId="0" fontId="0" fillId="6" borderId="14" xfId="0" applyFill="1" applyBorder="1" applyAlignment="1" applyProtection="1">
      <alignment horizontal="center" wrapText="1"/>
    </xf>
    <xf numFmtId="0" fontId="0" fillId="6" borderId="15" xfId="0" applyFill="1" applyBorder="1" applyAlignment="1" applyProtection="1">
      <alignment horizontal="center" wrapText="1"/>
    </xf>
    <xf numFmtId="0" fontId="0" fillId="6" borderId="16" xfId="0" applyFill="1" applyBorder="1" applyAlignment="1" applyProtection="1">
      <alignment horizontal="center" wrapText="1"/>
    </xf>
    <xf numFmtId="0" fontId="0" fillId="6" borderId="17" xfId="0" applyFill="1" applyBorder="1" applyAlignment="1" applyProtection="1">
      <alignment horizontal="center" wrapText="1"/>
    </xf>
    <xf numFmtId="0" fontId="0" fillId="6" borderId="18" xfId="0" applyFill="1" applyBorder="1" applyAlignment="1" applyProtection="1">
      <alignment horizontal="center" wrapText="1"/>
    </xf>
    <xf numFmtId="0" fontId="4" fillId="2" borderId="0" xfId="1" applyFill="1" applyBorder="1" applyAlignment="1" applyProtection="1">
      <alignment horizontal="left"/>
    </xf>
    <xf numFmtId="0" fontId="8" fillId="2" borderId="17" xfId="0" applyFont="1" applyFill="1" applyBorder="1" applyAlignment="1" applyProtection="1">
      <alignment horizontal="center" vertical="center"/>
    </xf>
    <xf numFmtId="0" fontId="34" fillId="2" borderId="80" xfId="1" applyFont="1" applyFill="1" applyBorder="1" applyAlignment="1" applyProtection="1">
      <alignment horizontal="left"/>
    </xf>
    <xf numFmtId="0" fontId="34" fillId="2" borderId="97" xfId="1" applyFont="1" applyFill="1" applyBorder="1" applyAlignment="1" applyProtection="1">
      <alignment horizontal="left"/>
    </xf>
    <xf numFmtId="0" fontId="34" fillId="2" borderId="77" xfId="1" applyFont="1" applyFill="1" applyBorder="1" applyAlignment="1" applyProtection="1">
      <alignment horizontal="left"/>
    </xf>
    <xf numFmtId="0" fontId="4" fillId="2" borderId="99" xfId="1" applyFill="1" applyBorder="1" applyAlignment="1" applyProtection="1">
      <alignment horizontal="left"/>
    </xf>
    <xf numFmtId="0" fontId="4" fillId="2" borderId="78" xfId="1" applyFill="1" applyBorder="1" applyAlignment="1" applyProtection="1">
      <alignment horizontal="left"/>
    </xf>
    <xf numFmtId="0" fontId="4" fillId="2" borderId="80" xfId="1" applyFill="1" applyBorder="1" applyAlignment="1" applyProtection="1">
      <alignment horizontal="left"/>
    </xf>
    <xf numFmtId="0" fontId="4" fillId="2" borderId="97" xfId="1" applyFill="1" applyBorder="1" applyAlignment="1" applyProtection="1">
      <alignment horizontal="left"/>
    </xf>
    <xf numFmtId="0" fontId="4" fillId="2" borderId="77" xfId="1" applyFill="1" applyBorder="1" applyAlignment="1" applyProtection="1">
      <alignment horizontal="left"/>
    </xf>
    <xf numFmtId="0" fontId="4" fillId="2" borderId="101" xfId="1" applyFill="1" applyBorder="1" applyAlignment="1" applyProtection="1">
      <alignment horizontal="left"/>
    </xf>
    <xf numFmtId="0" fontId="4" fillId="2" borderId="85" xfId="1" applyFill="1" applyBorder="1" applyAlignment="1" applyProtection="1">
      <alignment horizontal="left"/>
    </xf>
    <xf numFmtId="0" fontId="4" fillId="2" borderId="87" xfId="1" applyFill="1" applyBorder="1" applyAlignment="1" applyProtection="1">
      <alignment horizontal="left"/>
    </xf>
    <xf numFmtId="0" fontId="11" fillId="2" borderId="21" xfId="1" applyFont="1" applyFill="1" applyBorder="1" applyAlignment="1" applyProtection="1">
      <alignment horizontal="left"/>
    </xf>
    <xf numFmtId="0" fontId="11" fillId="2" borderId="22" xfId="1" applyFont="1" applyFill="1" applyBorder="1" applyAlignment="1" applyProtection="1">
      <alignment horizontal="left"/>
    </xf>
    <xf numFmtId="0" fontId="11" fillId="2" borderId="99" xfId="1" applyFont="1" applyFill="1" applyBorder="1" applyAlignment="1" applyProtection="1">
      <alignment horizontal="left"/>
    </xf>
    <xf numFmtId="0" fontId="11" fillId="2" borderId="0" xfId="1" applyFont="1" applyFill="1" applyBorder="1" applyAlignment="1" applyProtection="1">
      <alignment horizontal="left"/>
    </xf>
    <xf numFmtId="0" fontId="11" fillId="2" borderId="78" xfId="1" applyFont="1" applyFill="1" applyBorder="1" applyAlignment="1" applyProtection="1">
      <alignment horizontal="left"/>
    </xf>
    <xf numFmtId="0" fontId="3" fillId="2" borderId="21" xfId="1" applyFont="1" applyFill="1" applyBorder="1" applyAlignment="1" applyProtection="1">
      <alignment horizontal="left"/>
    </xf>
    <xf numFmtId="0" fontId="3" fillId="2" borderId="22" xfId="1" applyFont="1" applyFill="1" applyBorder="1" applyAlignment="1" applyProtection="1">
      <alignment horizontal="left"/>
    </xf>
    <xf numFmtId="0" fontId="3" fillId="2" borderId="80" xfId="1" applyFont="1" applyFill="1" applyBorder="1" applyAlignment="1" applyProtection="1">
      <alignment horizontal="left"/>
    </xf>
    <xf numFmtId="0" fontId="3" fillId="2" borderId="97" xfId="1" applyFont="1" applyFill="1" applyBorder="1" applyAlignment="1" applyProtection="1">
      <alignment horizontal="left"/>
    </xf>
    <xf numFmtId="0" fontId="3" fillId="2" borderId="77" xfId="1" applyFont="1" applyFill="1" applyBorder="1" applyAlignment="1" applyProtection="1">
      <alignment horizontal="left"/>
    </xf>
    <xf numFmtId="0" fontId="0" fillId="6" borderId="13" xfId="0" applyFill="1" applyBorder="1" applyAlignment="1" applyProtection="1">
      <alignment horizontal="left"/>
    </xf>
    <xf numFmtId="0" fontId="0" fillId="6" borderId="14" xfId="0" applyFill="1" applyBorder="1" applyAlignment="1" applyProtection="1">
      <alignment horizontal="left"/>
    </xf>
    <xf numFmtId="0" fontId="0" fillId="6" borderId="15" xfId="0" applyFill="1" applyBorder="1" applyAlignment="1" applyProtection="1">
      <alignment horizontal="left"/>
    </xf>
    <xf numFmtId="0" fontId="11" fillId="2" borderId="80" xfId="1" applyFont="1" applyFill="1" applyBorder="1" applyAlignment="1" applyProtection="1">
      <alignment horizontal="left"/>
    </xf>
    <xf numFmtId="0" fontId="11" fillId="2" borderId="97" xfId="1" applyFont="1" applyFill="1" applyBorder="1" applyAlignment="1" applyProtection="1">
      <alignment horizontal="left"/>
    </xf>
    <xf numFmtId="0" fontId="11" fillId="2" borderId="77" xfId="1" applyFont="1" applyFill="1" applyBorder="1" applyAlignment="1" applyProtection="1">
      <alignment horizontal="left"/>
    </xf>
    <xf numFmtId="0" fontId="4" fillId="2" borderId="21" xfId="1" applyFont="1" applyFill="1" applyBorder="1" applyAlignment="1" applyProtection="1">
      <alignment horizontal="left"/>
    </xf>
    <xf numFmtId="0" fontId="4" fillId="2" borderId="22" xfId="1" applyFont="1" applyFill="1" applyBorder="1" applyAlignment="1" applyProtection="1">
      <alignment horizontal="left"/>
    </xf>
    <xf numFmtId="0" fontId="4" fillId="2" borderId="99" xfId="1" applyFont="1" applyFill="1" applyBorder="1" applyAlignment="1" applyProtection="1">
      <alignment horizontal="left"/>
    </xf>
    <xf numFmtId="0" fontId="4" fillId="2" borderId="0" xfId="1" applyFont="1" applyFill="1" applyBorder="1" applyAlignment="1" applyProtection="1">
      <alignment horizontal="left"/>
    </xf>
    <xf numFmtId="0" fontId="4" fillId="2" borderId="78" xfId="1" applyFont="1" applyFill="1" applyBorder="1" applyAlignment="1" applyProtection="1">
      <alignment horizontal="left"/>
    </xf>
    <xf numFmtId="0" fontId="11" fillId="2" borderId="101" xfId="1" applyFont="1" applyFill="1" applyBorder="1" applyAlignment="1" applyProtection="1">
      <alignment horizontal="left"/>
    </xf>
    <xf numFmtId="0" fontId="11" fillId="2" borderId="85" xfId="1" applyFont="1" applyFill="1" applyBorder="1" applyAlignment="1" applyProtection="1">
      <alignment horizontal="left"/>
    </xf>
    <xf numFmtId="0" fontId="11" fillId="2" borderId="87" xfId="1" applyFont="1" applyFill="1" applyBorder="1" applyAlignment="1" applyProtection="1">
      <alignment horizontal="left"/>
    </xf>
    <xf numFmtId="0" fontId="7" fillId="2" borderId="0" xfId="0" quotePrefix="1" applyFont="1" applyFill="1" applyBorder="1" applyAlignment="1">
      <alignment horizontal="left" vertical="top" wrapText="1"/>
    </xf>
    <xf numFmtId="0" fontId="7" fillId="2" borderId="20" xfId="0" quotePrefix="1" applyFont="1" applyFill="1" applyBorder="1" applyAlignment="1">
      <alignment horizontal="left" vertical="top" wrapText="1"/>
    </xf>
    <xf numFmtId="0" fontId="40" fillId="0" borderId="0" xfId="0" applyFont="1" applyAlignment="1">
      <alignment horizontal="left" vertical="center" wrapText="1"/>
    </xf>
    <xf numFmtId="0" fontId="17" fillId="0" borderId="0" xfId="0" applyFont="1" applyAlignment="1">
      <alignment horizontal="left" vertical="center" wrapText="1"/>
    </xf>
    <xf numFmtId="0" fontId="0" fillId="0" borderId="1" xfId="0" applyBorder="1" applyAlignment="1">
      <alignment horizontal="center"/>
    </xf>
    <xf numFmtId="0" fontId="0" fillId="0" borderId="57" xfId="0" applyBorder="1" applyAlignment="1">
      <alignment horizontal="center"/>
    </xf>
    <xf numFmtId="0" fontId="0" fillId="0" borderId="2" xfId="0" applyBorder="1" applyAlignment="1">
      <alignment horizontal="center"/>
    </xf>
    <xf numFmtId="0" fontId="43" fillId="8" borderId="0" xfId="0" applyFont="1" applyFill="1" applyAlignment="1">
      <alignment horizontal="left"/>
    </xf>
    <xf numFmtId="0" fontId="7" fillId="0" borderId="1" xfId="0" applyFont="1" applyBorder="1" applyAlignment="1">
      <alignment horizontal="left"/>
    </xf>
    <xf numFmtId="0" fontId="0" fillId="0" borderId="57" xfId="0" applyBorder="1" applyAlignment="1">
      <alignment horizontal="left"/>
    </xf>
    <xf numFmtId="0" fontId="0" fillId="0" borderId="2" xfId="0" applyBorder="1" applyAlignment="1">
      <alignment horizontal="left"/>
    </xf>
    <xf numFmtId="0" fontId="7" fillId="2" borderId="14" xfId="0" applyFont="1" applyFill="1" applyBorder="1" applyAlignment="1">
      <alignment horizontal="left" vertical="top"/>
    </xf>
    <xf numFmtId="0" fontId="7" fillId="2" borderId="15" xfId="0" applyFont="1" applyFill="1" applyBorder="1" applyAlignment="1">
      <alignment horizontal="left" vertical="top"/>
    </xf>
    <xf numFmtId="0" fontId="0" fillId="0" borderId="0" xfId="0" applyAlignment="1">
      <alignment horizontal="center"/>
    </xf>
    <xf numFmtId="0" fontId="0" fillId="0" borderId="20" xfId="0" applyBorder="1" applyAlignment="1">
      <alignment horizontal="center"/>
    </xf>
    <xf numFmtId="0" fontId="15" fillId="7" borderId="1" xfId="0" applyFont="1" applyFill="1" applyBorder="1" applyAlignment="1">
      <alignment horizontal="center"/>
    </xf>
    <xf numFmtId="0" fontId="15" fillId="7" borderId="2" xfId="0" applyFont="1" applyFill="1" applyBorder="1" applyAlignment="1">
      <alignment horizontal="center"/>
    </xf>
    <xf numFmtId="0" fontId="29" fillId="8" borderId="1" xfId="0" applyFont="1" applyFill="1" applyBorder="1" applyAlignment="1">
      <alignment horizontal="right" vertical="center" wrapText="1"/>
    </xf>
    <xf numFmtId="0" fontId="29" fillId="8" borderId="2" xfId="0" applyFont="1" applyFill="1" applyBorder="1" applyAlignment="1">
      <alignment horizontal="right" vertical="center" wrapText="1"/>
    </xf>
    <xf numFmtId="167" fontId="15" fillId="0" borderId="1" xfId="0" applyNumberFormat="1" applyFont="1" applyBorder="1" applyAlignment="1">
      <alignment horizontal="center" vertical="center"/>
    </xf>
    <xf numFmtId="167" fontId="15" fillId="0" borderId="2" xfId="0" applyNumberFormat="1" applyFont="1" applyBorder="1" applyAlignment="1">
      <alignment horizontal="center" vertical="center"/>
    </xf>
    <xf numFmtId="0" fontId="29" fillId="8" borderId="3" xfId="0" applyFont="1" applyFill="1" applyBorder="1" applyAlignment="1">
      <alignment horizontal="right" vertical="center" wrapText="1"/>
    </xf>
    <xf numFmtId="167" fontId="16" fillId="0" borderId="1" xfId="0" applyNumberFormat="1" applyFont="1" applyBorder="1" applyAlignment="1">
      <alignment horizontal="center" vertical="center"/>
    </xf>
    <xf numFmtId="167" fontId="16" fillId="0" borderId="2" xfId="0" applyNumberFormat="1" applyFont="1" applyBorder="1" applyAlignment="1">
      <alignment horizontal="center" vertical="center"/>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91" xfId="0" applyFont="1" applyFill="1" applyBorder="1" applyAlignment="1">
      <alignment horizontal="left" wrapText="1"/>
    </xf>
    <xf numFmtId="0" fontId="4" fillId="2" borderId="58" xfId="1" applyFill="1" applyBorder="1" applyAlignment="1">
      <alignment horizontal="left" vertical="top" wrapText="1"/>
    </xf>
    <xf numFmtId="0" fontId="4" fillId="2" borderId="59" xfId="1" applyFill="1" applyBorder="1" applyAlignment="1">
      <alignment horizontal="left" vertical="top" wrapText="1"/>
    </xf>
    <xf numFmtId="0" fontId="4" fillId="2" borderId="67" xfId="1" applyFill="1" applyBorder="1" applyAlignment="1">
      <alignment horizontal="left" vertical="top" wrapText="1"/>
    </xf>
    <xf numFmtId="0" fontId="4" fillId="2" borderId="60" xfId="1" applyFill="1" applyBorder="1" applyAlignment="1">
      <alignment horizontal="left" vertical="top" wrapText="1"/>
    </xf>
    <xf numFmtId="0" fontId="45" fillId="2" borderId="57" xfId="0" applyFont="1" applyFill="1" applyBorder="1" applyAlignment="1">
      <alignment horizontal="left"/>
    </xf>
    <xf numFmtId="0" fontId="45" fillId="2" borderId="106" xfId="0" applyFont="1" applyFill="1" applyBorder="1" applyAlignment="1">
      <alignment horizontal="left"/>
    </xf>
    <xf numFmtId="0" fontId="7" fillId="2" borderId="110" xfId="0" applyFont="1" applyFill="1" applyBorder="1" applyAlignment="1">
      <alignment horizontal="left" wrapText="1"/>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126" xfId="0" applyFont="1" applyFill="1" applyBorder="1" applyAlignment="1">
      <alignment horizontal="left" wrapText="1"/>
    </xf>
    <xf numFmtId="0" fontId="7" fillId="2" borderId="126" xfId="0" applyFont="1" applyFill="1" applyBorder="1" applyAlignment="1">
      <alignment horizontal="left"/>
    </xf>
    <xf numFmtId="0" fontId="7" fillId="2" borderId="91" xfId="0" applyFont="1" applyFill="1" applyBorder="1" applyAlignment="1">
      <alignment horizontal="left"/>
    </xf>
    <xf numFmtId="0" fontId="7" fillId="2" borderId="89" xfId="0" applyFont="1" applyFill="1" applyBorder="1" applyAlignment="1">
      <alignment horizontal="left" wrapText="1"/>
    </xf>
    <xf numFmtId="0" fontId="7" fillId="11" borderId="1" xfId="0" applyFont="1" applyFill="1" applyBorder="1" applyAlignment="1">
      <alignment horizontal="left"/>
    </xf>
    <xf numFmtId="0" fontId="7" fillId="11" borderId="57" xfId="0" applyFont="1" applyFill="1" applyBorder="1" applyAlignment="1">
      <alignment horizontal="left"/>
    </xf>
    <xf numFmtId="0" fontId="7" fillId="11" borderId="2" xfId="0" applyFont="1" applyFill="1" applyBorder="1" applyAlignment="1">
      <alignment horizontal="left"/>
    </xf>
    <xf numFmtId="0" fontId="3" fillId="2" borderId="6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0" xfId="0" applyFont="1" applyFill="1" applyBorder="1" applyAlignment="1">
      <alignment horizontal="left" vertical="top" wrapText="1"/>
    </xf>
    <xf numFmtId="0" fontId="7" fillId="0" borderId="57" xfId="0" applyFont="1" applyBorder="1" applyAlignment="1">
      <alignment horizontal="left" wrapText="1"/>
    </xf>
    <xf numFmtId="0" fontId="43" fillId="8" borderId="17" xfId="0" applyFont="1" applyFill="1" applyBorder="1" applyAlignment="1">
      <alignment horizontal="left"/>
    </xf>
    <xf numFmtId="0" fontId="43" fillId="8" borderId="93" xfId="0" applyFont="1" applyFill="1" applyBorder="1" applyAlignment="1">
      <alignment horizontal="left"/>
    </xf>
    <xf numFmtId="0" fontId="33" fillId="8" borderId="0" xfId="0" applyFont="1" applyFill="1" applyAlignment="1">
      <alignment horizontal="left"/>
    </xf>
    <xf numFmtId="0" fontId="7" fillId="0" borderId="1" xfId="0" applyFont="1" applyBorder="1" applyAlignment="1">
      <alignment horizontal="left" vertical="top"/>
    </xf>
    <xf numFmtId="0" fontId="7" fillId="0" borderId="57" xfId="0" applyFont="1" applyBorder="1" applyAlignment="1">
      <alignment horizontal="left" vertical="top"/>
    </xf>
    <xf numFmtId="0" fontId="7" fillId="0" borderId="2" xfId="0" applyFont="1" applyBorder="1" applyAlignment="1">
      <alignment horizontal="left" vertical="top"/>
    </xf>
    <xf numFmtId="0" fontId="0" fillId="2" borderId="0" xfId="0" applyFill="1" applyAlignment="1">
      <alignment horizontal="left" wrapText="1"/>
    </xf>
    <xf numFmtId="0" fontId="0" fillId="2" borderId="0" xfId="0" applyFill="1" applyAlignment="1">
      <alignment horizontal="left" vertical="top" wrapText="1"/>
    </xf>
    <xf numFmtId="0" fontId="36" fillId="0" borderId="0" xfId="0" applyFont="1" applyAlignment="1">
      <alignment horizontal="left" vertical="center" wrapText="1"/>
    </xf>
    <xf numFmtId="167" fontId="0" fillId="6" borderId="0" xfId="0" applyNumberFormat="1" applyFill="1" applyAlignment="1">
      <alignment horizontal="left"/>
    </xf>
    <xf numFmtId="164" fontId="3" fillId="0" borderId="32" xfId="0" applyNumberFormat="1" applyFont="1" applyBorder="1" applyAlignment="1">
      <alignment horizontal="right" vertical="center"/>
    </xf>
    <xf numFmtId="164" fontId="3" fillId="0" borderId="46" xfId="0" applyNumberFormat="1" applyFont="1" applyBorder="1" applyAlignment="1">
      <alignment horizontal="right" vertical="center"/>
    </xf>
    <xf numFmtId="164" fontId="3" fillId="0" borderId="48" xfId="0" applyNumberFormat="1" applyFont="1" applyBorder="1" applyAlignment="1">
      <alignment horizontal="right"/>
    </xf>
    <xf numFmtId="164" fontId="3" fillId="0" borderId="43" xfId="0" applyNumberFormat="1" applyFont="1" applyBorder="1" applyAlignment="1">
      <alignment horizontal="right"/>
    </xf>
    <xf numFmtId="164" fontId="31" fillId="0" borderId="43" xfId="0" applyNumberFormat="1" applyFont="1" applyBorder="1" applyAlignment="1">
      <alignment horizontal="right"/>
    </xf>
    <xf numFmtId="164" fontId="3" fillId="0" borderId="47" xfId="0" applyNumberFormat="1" applyFont="1" applyBorder="1" applyAlignment="1">
      <alignment horizontal="right"/>
    </xf>
    <xf numFmtId="0" fontId="30" fillId="8" borderId="50" xfId="0" applyFont="1" applyFill="1" applyBorder="1" applyAlignment="1">
      <alignment horizontal="right" vertical="center" wrapText="1"/>
    </xf>
    <xf numFmtId="0" fontId="30" fillId="8" borderId="52" xfId="0" applyFont="1" applyFill="1" applyBorder="1" applyAlignment="1">
      <alignment horizontal="right" vertical="center" wrapText="1"/>
    </xf>
    <xf numFmtId="0" fontId="30" fillId="8" borderId="51" xfId="0" applyFont="1" applyFill="1" applyBorder="1" applyAlignment="1">
      <alignment horizontal="right" vertical="center" wrapText="1"/>
    </xf>
    <xf numFmtId="14" fontId="0" fillId="2" borderId="0" xfId="0" applyNumberFormat="1" applyFont="1" applyFill="1" applyAlignment="1">
      <alignment horizontal="left"/>
    </xf>
    <xf numFmtId="0" fontId="0" fillId="2" borderId="56" xfId="0" applyFill="1" applyBorder="1" applyAlignment="1">
      <alignment horizontal="right"/>
    </xf>
    <xf numFmtId="0" fontId="0" fillId="2" borderId="55" xfId="0" applyFill="1" applyBorder="1" applyAlignment="1">
      <alignment horizontal="right"/>
    </xf>
    <xf numFmtId="0" fontId="24" fillId="9" borderId="53" xfId="0" applyFont="1" applyFill="1" applyBorder="1" applyAlignment="1">
      <alignment horizontal="center" wrapText="1"/>
    </xf>
    <xf numFmtId="0" fontId="24" fillId="9" borderId="55" xfId="0" applyFont="1" applyFill="1" applyBorder="1" applyAlignment="1">
      <alignment horizontal="center" wrapText="1"/>
    </xf>
    <xf numFmtId="0" fontId="24" fillId="10" borderId="53" xfId="0" applyFont="1" applyFill="1" applyBorder="1" applyAlignment="1">
      <alignment horizontal="center" wrapText="1"/>
    </xf>
    <xf numFmtId="0" fontId="24" fillId="10" borderId="55" xfId="0" applyFont="1" applyFill="1" applyBorder="1" applyAlignment="1">
      <alignment horizontal="center" wrapText="1"/>
    </xf>
    <xf numFmtId="0" fontId="24" fillId="10" borderId="54" xfId="0" applyFont="1" applyFill="1" applyBorder="1" applyAlignment="1">
      <alignment horizontal="center" wrapText="1"/>
    </xf>
    <xf numFmtId="165" fontId="0" fillId="6" borderId="0" xfId="0" applyNumberFormat="1" applyFill="1" applyAlignment="1">
      <alignment horizontal="left"/>
    </xf>
    <xf numFmtId="165" fontId="0" fillId="2" borderId="0" xfId="0" applyNumberFormat="1" applyFill="1" applyAlignment="1">
      <alignment horizontal="center"/>
    </xf>
    <xf numFmtId="0" fontId="3" fillId="6" borderId="0" xfId="0" applyFont="1" applyFill="1" applyAlignment="1">
      <alignment horizontal="left"/>
    </xf>
    <xf numFmtId="167" fontId="0" fillId="0" borderId="32" xfId="0" applyNumberFormat="1" applyBorder="1" applyAlignment="1">
      <alignment horizontal="right" vertical="center"/>
    </xf>
    <xf numFmtId="167" fontId="0" fillId="0" borderId="46" xfId="0" applyNumberFormat="1" applyBorder="1" applyAlignment="1">
      <alignment horizontal="right" vertical="center"/>
    </xf>
    <xf numFmtId="167" fontId="0" fillId="6" borderId="32" xfId="0" applyNumberFormat="1" applyFill="1" applyBorder="1" applyAlignment="1">
      <alignment horizontal="right" vertical="center"/>
    </xf>
    <xf numFmtId="167" fontId="0" fillId="0" borderId="43" xfId="0" applyNumberFormat="1" applyBorder="1" applyAlignment="1">
      <alignment horizontal="right"/>
    </xf>
    <xf numFmtId="0" fontId="0" fillId="2" borderId="44" xfId="0" applyFill="1" applyBorder="1" applyAlignment="1">
      <alignment horizontal="right"/>
    </xf>
    <xf numFmtId="0" fontId="6" fillId="8" borderId="32" xfId="0" applyFont="1" applyFill="1" applyBorder="1" applyAlignment="1">
      <alignment horizontal="right" vertical="center" wrapText="1"/>
    </xf>
    <xf numFmtId="167" fontId="21" fillId="0" borderId="43" xfId="0" applyNumberFormat="1" applyFont="1" applyBorder="1" applyAlignment="1">
      <alignment horizontal="right"/>
    </xf>
    <xf numFmtId="0" fontId="24" fillId="10" borderId="44" xfId="0" applyFont="1" applyFill="1" applyBorder="1" applyAlignment="1">
      <alignment horizontal="center" wrapText="1"/>
    </xf>
    <xf numFmtId="0" fontId="24" fillId="10" borderId="45" xfId="0" applyFont="1" applyFill="1" applyBorder="1" applyAlignment="1">
      <alignment horizontal="center" wrapText="1"/>
    </xf>
    <xf numFmtId="0" fontId="24" fillId="10" borderId="42" xfId="0" applyFont="1" applyFill="1" applyBorder="1" applyAlignment="1">
      <alignment horizontal="center" wrapText="1"/>
    </xf>
    <xf numFmtId="0" fontId="24" fillId="9" borderId="42" xfId="0" applyFont="1" applyFill="1" applyBorder="1" applyAlignment="1">
      <alignment horizontal="center" wrapText="1"/>
    </xf>
    <xf numFmtId="167" fontId="0" fillId="0" borderId="47" xfId="0" applyNumberFormat="1" applyBorder="1" applyAlignment="1">
      <alignment horizontal="right"/>
    </xf>
    <xf numFmtId="167" fontId="0" fillId="0" borderId="48" xfId="0" applyNumberFormat="1" applyBorder="1" applyAlignment="1">
      <alignment horizontal="right"/>
    </xf>
    <xf numFmtId="0" fontId="0" fillId="0" borderId="34" xfId="0" applyBorder="1" applyAlignment="1">
      <alignment horizontal="right"/>
    </xf>
    <xf numFmtId="0" fontId="0" fillId="0" borderId="49" xfId="0" applyBorder="1" applyAlignment="1">
      <alignment horizontal="right"/>
    </xf>
    <xf numFmtId="0" fontId="0" fillId="2" borderId="0" xfId="0" applyFill="1" applyAlignment="1">
      <alignment horizontal="left" vertical="center"/>
    </xf>
    <xf numFmtId="0" fontId="0" fillId="6" borderId="0" xfId="0" applyFill="1" applyAlignment="1">
      <alignment horizontal="left" vertical="center"/>
    </xf>
    <xf numFmtId="14" fontId="0" fillId="6" borderId="0" xfId="0" applyNumberFormat="1" applyFill="1" applyAlignment="1">
      <alignment horizontal="left"/>
    </xf>
    <xf numFmtId="0" fontId="0" fillId="6" borderId="0" xfId="0" applyFill="1" applyAlignment="1">
      <alignment horizontal="left"/>
    </xf>
    <xf numFmtId="0" fontId="22" fillId="6" borderId="0" xfId="0" applyFont="1" applyFill="1" applyAlignment="1">
      <alignment horizontal="left"/>
    </xf>
    <xf numFmtId="0" fontId="25" fillId="6" borderId="0" xfId="0" applyFont="1" applyFill="1" applyAlignment="1">
      <alignment horizontal="left"/>
    </xf>
    <xf numFmtId="14" fontId="0" fillId="2" borderId="0" xfId="0" applyNumberFormat="1" applyFill="1" applyAlignment="1">
      <alignment horizontal="left"/>
    </xf>
    <xf numFmtId="14" fontId="0" fillId="2" borderId="0" xfId="0" applyNumberFormat="1" applyFill="1" applyAlignment="1">
      <alignment horizontal="center"/>
    </xf>
    <xf numFmtId="0" fontId="0" fillId="2" borderId="0" xfId="0" quotePrefix="1" applyFill="1" applyAlignment="1">
      <alignment horizontal="right" wrapText="1"/>
    </xf>
    <xf numFmtId="0" fontId="0" fillId="2" borderId="0" xfId="0" applyFill="1" applyAlignment="1">
      <alignment horizontal="right" wrapText="1"/>
    </xf>
    <xf numFmtId="0" fontId="0" fillId="2" borderId="0" xfId="0" applyFill="1" applyAlignment="1">
      <alignment horizontal="left" vertical="center" wrapText="1"/>
    </xf>
    <xf numFmtId="165" fontId="0" fillId="2" borderId="0" xfId="0" applyNumberFormat="1" applyFill="1" applyAlignment="1">
      <alignment horizontal="left" wrapText="1"/>
    </xf>
    <xf numFmtId="0" fontId="32" fillId="6" borderId="0" xfId="0" applyFont="1" applyFill="1" applyAlignment="1">
      <alignment horizontal="left" wrapText="1"/>
    </xf>
    <xf numFmtId="164" fontId="0" fillId="6" borderId="0" xfId="0" applyNumberFormat="1" applyFill="1" applyAlignment="1">
      <alignment horizontal="right"/>
    </xf>
    <xf numFmtId="165" fontId="0" fillId="2" borderId="0" xfId="0" applyNumberFormat="1" applyFill="1" applyAlignment="1">
      <alignment horizontal="left"/>
    </xf>
    <xf numFmtId="0" fontId="23" fillId="2" borderId="0" xfId="3" applyFill="1" applyAlignment="1">
      <alignment horizontal="left" wrapText="1"/>
    </xf>
    <xf numFmtId="0" fontId="20" fillId="2" borderId="0" xfId="0" applyFont="1" applyFill="1" applyAlignment="1">
      <alignment horizontal="left" vertical="top" wrapText="1"/>
    </xf>
    <xf numFmtId="14" fontId="0" fillId="6" borderId="0" xfId="0" applyNumberFormat="1" applyFill="1" applyAlignment="1">
      <alignment horizontal="left" wrapText="1"/>
    </xf>
  </cellXfs>
  <cellStyles count="4">
    <cellStyle name="Berechnung" xfId="2" builtinId="22"/>
    <cellStyle name="Eingabe" xfId="1" builtinId="20"/>
    <cellStyle name="Link" xfId="3" builtinId="8"/>
    <cellStyle name="Standard" xfId="0" builtinId="0"/>
  </cellStyles>
  <dxfs count="0"/>
  <tableStyles count="0" defaultTableStyle="TableStyleMedium2" defaultPivotStyle="PivotStyleLight16"/>
  <colors>
    <mruColors>
      <color rgb="FF9FAEE5"/>
      <color rgb="FF003399"/>
      <color rgb="FFC3DE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F$18" lockText="1" noThreeD="1"/>
</file>

<file path=xl/ctrlProps/ctrlProp10.xml><?xml version="1.0" encoding="utf-8"?>
<formControlPr xmlns="http://schemas.microsoft.com/office/spreadsheetml/2009/9/main" objectType="Radio" firstButton="1" fmlaLink="$X$18"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F$3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checked="Checked" firstButton="1" fmlaLink="$H$3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fmlaLink="$T$3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checked="Checked" firstButton="1" fmlaLink="$X$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H$18" lockText="1" noThreeD="1"/>
</file>

<file path=xl/ctrlProps/ctrlProp40.xml><?xml version="1.0" encoding="utf-8"?>
<formControlPr xmlns="http://schemas.microsoft.com/office/spreadsheetml/2009/9/main" objectType="GBox"/>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file>

<file path=xl/ctrlProps/ctrlProp59.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file>

<file path=xl/ctrlProps/ctrlProp62.xml><?xml version="1.0" encoding="utf-8"?>
<formControlPr xmlns="http://schemas.microsoft.com/office/spreadsheetml/2009/9/main" objectType="Radio" checked="Checked"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T$18" lockText="1" noThreeD="1"/>
</file>

<file path=xl/ctrlProps/ctrlProp70.xml><?xml version="1.0" encoding="utf-8"?>
<formControlPr xmlns="http://schemas.microsoft.com/office/spreadsheetml/2009/9/main" objectType="GBox"/>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2533650</xdr:colOff>
      <xdr:row>2</xdr:row>
      <xdr:rowOff>76200</xdr:rowOff>
    </xdr:from>
    <xdr:to>
      <xdr:col>3</xdr:col>
      <xdr:colOff>2839296</xdr:colOff>
      <xdr:row>2</xdr:row>
      <xdr:rowOff>552516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33650" y="457200"/>
          <a:ext cx="6058746" cy="476316"/>
        </a:xfrm>
        <a:prstGeom prst="rect">
          <a:avLst/>
        </a:prstGeom>
      </xdr:spPr>
    </xdr:pic>
    <xdr:clientData/>
  </xdr:twoCellAnchor>
  <xdr:twoCellAnchor editAs="oneCell">
    <xdr:from>
      <xdr:col>1</xdr:col>
      <xdr:colOff>1666876</xdr:colOff>
      <xdr:row>11</xdr:row>
      <xdr:rowOff>142875</xdr:rowOff>
    </xdr:from>
    <xdr:to>
      <xdr:col>3</xdr:col>
      <xdr:colOff>4325464</xdr:colOff>
      <xdr:row>11</xdr:row>
      <xdr:rowOff>1438275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666876" y="6448425"/>
          <a:ext cx="8411688" cy="1295400"/>
        </a:xfrm>
        <a:prstGeom prst="rect">
          <a:avLst/>
        </a:prstGeom>
      </xdr:spPr>
    </xdr:pic>
    <xdr:clientData/>
  </xdr:twoCellAnchor>
  <xdr:twoCellAnchor editAs="oneCell">
    <xdr:from>
      <xdr:col>1</xdr:col>
      <xdr:colOff>419100</xdr:colOff>
      <xdr:row>5</xdr:row>
      <xdr:rowOff>405063</xdr:rowOff>
    </xdr:from>
    <xdr:to>
      <xdr:col>3</xdr:col>
      <xdr:colOff>4993211</xdr:colOff>
      <xdr:row>5</xdr:row>
      <xdr:rowOff>2772258</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190625" y="2481513"/>
          <a:ext cx="10327211" cy="2367195"/>
        </a:xfrm>
        <a:prstGeom prst="rect">
          <a:avLst/>
        </a:prstGeom>
      </xdr:spPr>
    </xdr:pic>
    <xdr:clientData/>
  </xdr:twoCellAnchor>
  <xdr:twoCellAnchor editAs="oneCell">
    <xdr:from>
      <xdr:col>1</xdr:col>
      <xdr:colOff>381000</xdr:colOff>
      <xdr:row>7</xdr:row>
      <xdr:rowOff>57630</xdr:rowOff>
    </xdr:from>
    <xdr:to>
      <xdr:col>3</xdr:col>
      <xdr:colOff>5000625</xdr:colOff>
      <xdr:row>7</xdr:row>
      <xdr:rowOff>2858070</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1152525" y="6163155"/>
          <a:ext cx="10372725" cy="2800440"/>
        </a:xfrm>
        <a:prstGeom prst="rect">
          <a:avLst/>
        </a:prstGeom>
      </xdr:spPr>
    </xdr:pic>
    <xdr:clientData/>
  </xdr:twoCellAnchor>
  <xdr:twoCellAnchor editAs="oneCell">
    <xdr:from>
      <xdr:col>1</xdr:col>
      <xdr:colOff>1104899</xdr:colOff>
      <xdr:row>9</xdr:row>
      <xdr:rowOff>238125</xdr:rowOff>
    </xdr:from>
    <xdr:to>
      <xdr:col>1</xdr:col>
      <xdr:colOff>5372100</xdr:colOff>
      <xdr:row>9</xdr:row>
      <xdr:rowOff>2660908</xdr:rowOff>
    </xdr:to>
    <xdr:pic>
      <xdr:nvPicPr>
        <xdr:cNvPr id="3" name="Grafik 2">
          <a:extLst>
            <a:ext uri="{FF2B5EF4-FFF2-40B4-BE49-F238E27FC236}">
              <a16:creationId xmlns:a16="http://schemas.microsoft.com/office/drawing/2014/main" id="{071BADE0-B1CE-4DB3-BC76-B8E2144D49E8}"/>
            </a:ext>
          </a:extLst>
        </xdr:cNvPr>
        <xdr:cNvPicPr>
          <a:picLocks noChangeAspect="1"/>
        </xdr:cNvPicPr>
      </xdr:nvPicPr>
      <xdr:blipFill>
        <a:blip xmlns:r="http://schemas.openxmlformats.org/officeDocument/2006/relationships" r:embed="rId5"/>
        <a:stretch>
          <a:fillRect/>
        </a:stretch>
      </xdr:blipFill>
      <xdr:spPr>
        <a:xfrm>
          <a:off x="1876424" y="10601325"/>
          <a:ext cx="4267201" cy="2422783"/>
        </a:xfrm>
        <a:prstGeom prst="rect">
          <a:avLst/>
        </a:prstGeom>
      </xdr:spPr>
    </xdr:pic>
    <xdr:clientData/>
  </xdr:twoCellAnchor>
  <xdr:twoCellAnchor editAs="oneCell">
    <xdr:from>
      <xdr:col>3</xdr:col>
      <xdr:colOff>209550</xdr:colOff>
      <xdr:row>9</xdr:row>
      <xdr:rowOff>266700</xdr:rowOff>
    </xdr:from>
    <xdr:to>
      <xdr:col>3</xdr:col>
      <xdr:colOff>4490499</xdr:colOff>
      <xdr:row>10</xdr:row>
      <xdr:rowOff>28575</xdr:rowOff>
    </xdr:to>
    <xdr:pic>
      <xdr:nvPicPr>
        <xdr:cNvPr id="5" name="Grafik 4">
          <a:extLst>
            <a:ext uri="{FF2B5EF4-FFF2-40B4-BE49-F238E27FC236}">
              <a16:creationId xmlns:a16="http://schemas.microsoft.com/office/drawing/2014/main" id="{5F1444B3-86E3-4FFF-8527-173D4F7CA066}"/>
            </a:ext>
          </a:extLst>
        </xdr:cNvPr>
        <xdr:cNvPicPr>
          <a:picLocks noChangeAspect="1"/>
        </xdr:cNvPicPr>
      </xdr:nvPicPr>
      <xdr:blipFill>
        <a:blip xmlns:r="http://schemas.openxmlformats.org/officeDocument/2006/relationships" r:embed="rId6"/>
        <a:stretch>
          <a:fillRect/>
        </a:stretch>
      </xdr:blipFill>
      <xdr:spPr>
        <a:xfrm>
          <a:off x="6734175" y="10629900"/>
          <a:ext cx="4280949" cy="2457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420342</xdr:colOff>
      <xdr:row>0</xdr:row>
      <xdr:rowOff>27214</xdr:rowOff>
    </xdr:from>
    <xdr:to>
      <xdr:col>34</xdr:col>
      <xdr:colOff>208065</xdr:colOff>
      <xdr:row>5</xdr:row>
      <xdr:rowOff>68037</xdr:rowOff>
    </xdr:to>
    <xdr:pic>
      <xdr:nvPicPr>
        <xdr:cNvPr id="2" name="Afbeelding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91913" y="27214"/>
          <a:ext cx="3815438" cy="19866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95250</xdr:colOff>
          <xdr:row>14</xdr:row>
          <xdr:rowOff>200025</xdr:rowOff>
        </xdr:from>
        <xdr:to>
          <xdr:col>5</xdr:col>
          <xdr:colOff>819150</xdr:colOff>
          <xdr:row>14</xdr:row>
          <xdr:rowOff>447675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200025</xdr:rowOff>
        </xdr:from>
        <xdr:to>
          <xdr:col>6</xdr:col>
          <xdr:colOff>933450</xdr:colOff>
          <xdr:row>14</xdr:row>
          <xdr:rowOff>447675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0</xdr:rowOff>
        </xdr:from>
        <xdr:to>
          <xdr:col>7</xdr:col>
          <xdr:colOff>0</xdr:colOff>
          <xdr:row>15</xdr:row>
          <xdr:rowOff>9525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180975</xdr:rowOff>
        </xdr:from>
        <xdr:to>
          <xdr:col>7</xdr:col>
          <xdr:colOff>1009650</xdr:colOff>
          <xdr:row>14</xdr:row>
          <xdr:rowOff>466725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180975</xdr:rowOff>
        </xdr:from>
        <xdr:to>
          <xdr:col>9</xdr:col>
          <xdr:colOff>476250</xdr:colOff>
          <xdr:row>14</xdr:row>
          <xdr:rowOff>466725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Publiek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0</xdr:rowOff>
        </xdr:from>
        <xdr:to>
          <xdr:col>9</xdr:col>
          <xdr:colOff>561975</xdr:colOff>
          <xdr:row>14</xdr:row>
          <xdr:rowOff>561975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14</xdr:row>
          <xdr:rowOff>209550</xdr:rowOff>
        </xdr:from>
        <xdr:to>
          <xdr:col>20</xdr:col>
          <xdr:colOff>371475</xdr:colOff>
          <xdr:row>14</xdr:row>
          <xdr:rowOff>457200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209550</xdr:rowOff>
        </xdr:from>
        <xdr:to>
          <xdr:col>22</xdr:col>
          <xdr:colOff>400050</xdr:colOff>
          <xdr:row>14</xdr:row>
          <xdr:rowOff>457200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22</xdr:col>
          <xdr:colOff>485775</xdr:colOff>
          <xdr:row>14</xdr:row>
          <xdr:rowOff>542925</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14</xdr:row>
          <xdr:rowOff>219075</xdr:rowOff>
        </xdr:from>
        <xdr:to>
          <xdr:col>24</xdr:col>
          <xdr:colOff>342900</xdr:colOff>
          <xdr:row>14</xdr:row>
          <xdr:rowOff>466725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xdr:row>
          <xdr:rowOff>219075</xdr:rowOff>
        </xdr:from>
        <xdr:to>
          <xdr:col>26</xdr:col>
          <xdr:colOff>276225</xdr:colOff>
          <xdr:row>14</xdr:row>
          <xdr:rowOff>466725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19050</xdr:rowOff>
        </xdr:from>
        <xdr:to>
          <xdr:col>26</xdr:col>
          <xdr:colOff>485775</xdr:colOff>
          <xdr:row>14</xdr:row>
          <xdr:rowOff>552450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200025</xdr:rowOff>
        </xdr:from>
        <xdr:to>
          <xdr:col>5</xdr:col>
          <xdr:colOff>838200</xdr:colOff>
          <xdr:row>27</xdr:row>
          <xdr:rowOff>447675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200025</xdr:rowOff>
        </xdr:from>
        <xdr:to>
          <xdr:col>6</xdr:col>
          <xdr:colOff>847725</xdr:colOff>
          <xdr:row>27</xdr:row>
          <xdr:rowOff>447675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6</xdr:col>
          <xdr:colOff>1019175</xdr:colOff>
          <xdr:row>27</xdr:row>
          <xdr:rowOff>552450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219075</xdr:rowOff>
        </xdr:from>
        <xdr:to>
          <xdr:col>7</xdr:col>
          <xdr:colOff>866775</xdr:colOff>
          <xdr:row>27</xdr:row>
          <xdr:rowOff>438150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27</xdr:row>
          <xdr:rowOff>219075</xdr:rowOff>
        </xdr:from>
        <xdr:to>
          <xdr:col>9</xdr:col>
          <xdr:colOff>409575</xdr:colOff>
          <xdr:row>27</xdr:row>
          <xdr:rowOff>438150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Publiek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9</xdr:col>
          <xdr:colOff>552450</xdr:colOff>
          <xdr:row>27</xdr:row>
          <xdr:rowOff>552450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27</xdr:row>
          <xdr:rowOff>180975</xdr:rowOff>
        </xdr:from>
        <xdr:to>
          <xdr:col>20</xdr:col>
          <xdr:colOff>361950</xdr:colOff>
          <xdr:row>27</xdr:row>
          <xdr:rowOff>428625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27</xdr:row>
          <xdr:rowOff>180975</xdr:rowOff>
        </xdr:from>
        <xdr:to>
          <xdr:col>22</xdr:col>
          <xdr:colOff>409575</xdr:colOff>
          <xdr:row>27</xdr:row>
          <xdr:rowOff>428625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9525</xdr:rowOff>
        </xdr:from>
        <xdr:to>
          <xdr:col>23</xdr:col>
          <xdr:colOff>0</xdr:colOff>
          <xdr:row>27</xdr:row>
          <xdr:rowOff>561975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209550</xdr:rowOff>
        </xdr:from>
        <xdr:to>
          <xdr:col>26</xdr:col>
          <xdr:colOff>295275</xdr:colOff>
          <xdr:row>27</xdr:row>
          <xdr:rowOff>457200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27</xdr:row>
          <xdr:rowOff>209550</xdr:rowOff>
        </xdr:from>
        <xdr:to>
          <xdr:col>24</xdr:col>
          <xdr:colOff>361950</xdr:colOff>
          <xdr:row>27</xdr:row>
          <xdr:rowOff>457200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0</xdr:rowOff>
        </xdr:from>
        <xdr:to>
          <xdr:col>26</xdr:col>
          <xdr:colOff>495300</xdr:colOff>
          <xdr:row>28</xdr:row>
          <xdr:rowOff>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66675"/>
          <a:ext cx="2231327" cy="12253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16</xdr:row>
          <xdr:rowOff>38100</xdr:rowOff>
        </xdr:from>
        <xdr:to>
          <xdr:col>5</xdr:col>
          <xdr:colOff>238125</xdr:colOff>
          <xdr:row>16</xdr:row>
          <xdr:rowOff>257175</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16</xdr:row>
          <xdr:rowOff>47625</xdr:rowOff>
        </xdr:from>
        <xdr:to>
          <xdr:col>7</xdr:col>
          <xdr:colOff>123825</xdr:colOff>
          <xdr:row>16</xdr:row>
          <xdr:rowOff>266700</xdr:rowOff>
        </xdr:to>
        <xdr:sp macro="" textlink="">
          <xdr:nvSpPr>
            <xdr:cNvPr id="18459" name="Option Button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8</xdr:col>
          <xdr:colOff>590550</xdr:colOff>
          <xdr:row>17</xdr:row>
          <xdr:rowOff>9525</xdr:rowOff>
        </xdr:to>
        <xdr:sp macro="" textlink="">
          <xdr:nvSpPr>
            <xdr:cNvPr id="18460" name="Group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17</xdr:row>
          <xdr:rowOff>57150</xdr:rowOff>
        </xdr:from>
        <xdr:to>
          <xdr:col>5</xdr:col>
          <xdr:colOff>247650</xdr:colOff>
          <xdr:row>17</xdr:row>
          <xdr:rowOff>276225</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17</xdr:row>
          <xdr:rowOff>66675</xdr:rowOff>
        </xdr:from>
        <xdr:to>
          <xdr:col>7</xdr:col>
          <xdr:colOff>123825</xdr:colOff>
          <xdr:row>17</xdr:row>
          <xdr:rowOff>285750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8</xdr:col>
          <xdr:colOff>590550</xdr:colOff>
          <xdr:row>18</xdr:row>
          <xdr:rowOff>0</xdr:rowOff>
        </xdr:to>
        <xdr:sp macro="" textlink="">
          <xdr:nvSpPr>
            <xdr:cNvPr id="18463" name="Group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161925</xdr:rowOff>
        </xdr:from>
        <xdr:to>
          <xdr:col>1</xdr:col>
          <xdr:colOff>85725</xdr:colOff>
          <xdr:row>70</xdr:row>
          <xdr:rowOff>28575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25</xdr:row>
          <xdr:rowOff>57150</xdr:rowOff>
        </xdr:from>
        <xdr:to>
          <xdr:col>5</xdr:col>
          <xdr:colOff>219075</xdr:colOff>
          <xdr:row>25</xdr:row>
          <xdr:rowOff>276225</xdr:rowOff>
        </xdr:to>
        <xdr:sp macro="" textlink="">
          <xdr:nvSpPr>
            <xdr:cNvPr id="18465" name="Option Button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57150</xdr:rowOff>
        </xdr:from>
        <xdr:to>
          <xdr:col>7</xdr:col>
          <xdr:colOff>142875</xdr:colOff>
          <xdr:row>25</xdr:row>
          <xdr:rowOff>276225</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8</xdr:col>
          <xdr:colOff>590550</xdr:colOff>
          <xdr:row>26</xdr:row>
          <xdr:rowOff>0</xdr:rowOff>
        </xdr:to>
        <xdr:sp macro="" textlink="">
          <xdr:nvSpPr>
            <xdr:cNvPr id="18467" name="Group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47625</xdr:rowOff>
        </xdr:from>
        <xdr:to>
          <xdr:col>5</xdr:col>
          <xdr:colOff>228600</xdr:colOff>
          <xdr:row>26</xdr:row>
          <xdr:rowOff>266700</xdr:rowOff>
        </xdr:to>
        <xdr:sp macro="" textlink="">
          <xdr:nvSpPr>
            <xdr:cNvPr id="18468" name="Option Button 36"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47625</xdr:rowOff>
        </xdr:from>
        <xdr:to>
          <xdr:col>7</xdr:col>
          <xdr:colOff>142875</xdr:colOff>
          <xdr:row>26</xdr:row>
          <xdr:rowOff>266700</xdr:rowOff>
        </xdr:to>
        <xdr:sp macro="" textlink="">
          <xdr:nvSpPr>
            <xdr:cNvPr id="18469" name="Option Button 37"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9525</xdr:rowOff>
        </xdr:from>
        <xdr:to>
          <xdr:col>8</xdr:col>
          <xdr:colOff>590550</xdr:colOff>
          <xdr:row>27</xdr:row>
          <xdr:rowOff>0</xdr:rowOff>
        </xdr:to>
        <xdr:sp macro="" textlink="">
          <xdr:nvSpPr>
            <xdr:cNvPr id="18470" name="Group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34</xdr:row>
          <xdr:rowOff>57150</xdr:rowOff>
        </xdr:from>
        <xdr:to>
          <xdr:col>5</xdr:col>
          <xdr:colOff>276225</xdr:colOff>
          <xdr:row>34</xdr:row>
          <xdr:rowOff>276225</xdr:rowOff>
        </xdr:to>
        <xdr:sp macro="" textlink="">
          <xdr:nvSpPr>
            <xdr:cNvPr id="18471" name="Option Button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57150</xdr:rowOff>
        </xdr:from>
        <xdr:to>
          <xdr:col>7</xdr:col>
          <xdr:colOff>419100</xdr:colOff>
          <xdr:row>34</xdr:row>
          <xdr:rowOff>276225</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6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8</xdr:col>
          <xdr:colOff>590550</xdr:colOff>
          <xdr:row>35</xdr:row>
          <xdr:rowOff>9525</xdr:rowOff>
        </xdr:to>
        <xdr:sp macro="" textlink="">
          <xdr:nvSpPr>
            <xdr:cNvPr id="18473" name="Group Box 41"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35</xdr:row>
          <xdr:rowOff>57150</xdr:rowOff>
        </xdr:from>
        <xdr:to>
          <xdr:col>5</xdr:col>
          <xdr:colOff>161925</xdr:colOff>
          <xdr:row>35</xdr:row>
          <xdr:rowOff>276225</xdr:rowOff>
        </xdr:to>
        <xdr:sp macro="" textlink="">
          <xdr:nvSpPr>
            <xdr:cNvPr id="18474" name="Option Button 42"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35</xdr:row>
          <xdr:rowOff>57150</xdr:rowOff>
        </xdr:from>
        <xdr:to>
          <xdr:col>7</xdr:col>
          <xdr:colOff>161925</xdr:colOff>
          <xdr:row>35</xdr:row>
          <xdr:rowOff>276225</xdr:rowOff>
        </xdr:to>
        <xdr:sp macro="" textlink="">
          <xdr:nvSpPr>
            <xdr:cNvPr id="18475" name="Option Button 43"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9525</xdr:rowOff>
        </xdr:from>
        <xdr:to>
          <xdr:col>8</xdr:col>
          <xdr:colOff>590550</xdr:colOff>
          <xdr:row>36</xdr:row>
          <xdr:rowOff>19050</xdr:rowOff>
        </xdr:to>
        <xdr:sp macro="" textlink="">
          <xdr:nvSpPr>
            <xdr:cNvPr id="18476" name="Group Box 44" hidden="1">
              <a:extLst>
                <a:ext uri="{63B3BB69-23CF-44E3-9099-C40C66FF867C}">
                  <a14:compatExt spid="_x0000_s18476"/>
                </a:ext>
                <a:ext uri="{FF2B5EF4-FFF2-40B4-BE49-F238E27FC236}">
                  <a16:creationId xmlns:a16="http://schemas.microsoft.com/office/drawing/2014/main" id="{00000000-0008-0000-0600-00002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43</xdr:row>
          <xdr:rowOff>57150</xdr:rowOff>
        </xdr:from>
        <xdr:to>
          <xdr:col>5</xdr:col>
          <xdr:colOff>133350</xdr:colOff>
          <xdr:row>43</xdr:row>
          <xdr:rowOff>276225</xdr:rowOff>
        </xdr:to>
        <xdr:sp macro="" textlink="">
          <xdr:nvSpPr>
            <xdr:cNvPr id="18477" name="Option Button 45"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57150</xdr:rowOff>
        </xdr:from>
        <xdr:to>
          <xdr:col>7</xdr:col>
          <xdr:colOff>104775</xdr:colOff>
          <xdr:row>43</xdr:row>
          <xdr:rowOff>276225</xdr:rowOff>
        </xdr:to>
        <xdr:sp macro="" textlink="">
          <xdr:nvSpPr>
            <xdr:cNvPr id="18478" name="Option Button 46"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9525</xdr:rowOff>
        </xdr:from>
        <xdr:to>
          <xdr:col>8</xdr:col>
          <xdr:colOff>590550</xdr:colOff>
          <xdr:row>44</xdr:row>
          <xdr:rowOff>9525</xdr:rowOff>
        </xdr:to>
        <xdr:sp macro="" textlink="">
          <xdr:nvSpPr>
            <xdr:cNvPr id="18479" name="Group Box 47" hidden="1">
              <a:extLst>
                <a:ext uri="{63B3BB69-23CF-44E3-9099-C40C66FF867C}">
                  <a14:compatExt spid="_x0000_s18479"/>
                </a:ext>
                <a:ext uri="{FF2B5EF4-FFF2-40B4-BE49-F238E27FC236}">
                  <a16:creationId xmlns:a16="http://schemas.microsoft.com/office/drawing/2014/main" id="{00000000-0008-0000-0600-00002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44</xdr:row>
          <xdr:rowOff>57150</xdr:rowOff>
        </xdr:from>
        <xdr:to>
          <xdr:col>5</xdr:col>
          <xdr:colOff>142875</xdr:colOff>
          <xdr:row>44</xdr:row>
          <xdr:rowOff>276225</xdr:rowOff>
        </xdr:to>
        <xdr:sp macro="" textlink="">
          <xdr:nvSpPr>
            <xdr:cNvPr id="18480" name="Option Button 48" hidden="1">
              <a:extLst>
                <a:ext uri="{63B3BB69-23CF-44E3-9099-C40C66FF867C}">
                  <a14:compatExt spid="_x0000_s18480"/>
                </a:ext>
                <a:ext uri="{FF2B5EF4-FFF2-40B4-BE49-F238E27FC236}">
                  <a16:creationId xmlns:a16="http://schemas.microsoft.com/office/drawing/2014/main" id="{00000000-0008-0000-06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44</xdr:row>
          <xdr:rowOff>57150</xdr:rowOff>
        </xdr:from>
        <xdr:to>
          <xdr:col>7</xdr:col>
          <xdr:colOff>114300</xdr:colOff>
          <xdr:row>44</xdr:row>
          <xdr:rowOff>276225</xdr:rowOff>
        </xdr:to>
        <xdr:sp macro="" textlink="">
          <xdr:nvSpPr>
            <xdr:cNvPr id="18481" name="Option Button 49" hidden="1">
              <a:extLst>
                <a:ext uri="{63B3BB69-23CF-44E3-9099-C40C66FF867C}">
                  <a14:compatExt spid="_x0000_s18481"/>
                </a:ext>
                <a:ext uri="{FF2B5EF4-FFF2-40B4-BE49-F238E27FC236}">
                  <a16:creationId xmlns:a16="http://schemas.microsoft.com/office/drawing/2014/main" id="{00000000-0008-0000-06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19050</xdr:rowOff>
        </xdr:from>
        <xdr:to>
          <xdr:col>8</xdr:col>
          <xdr:colOff>590550</xdr:colOff>
          <xdr:row>45</xdr:row>
          <xdr:rowOff>19050</xdr:rowOff>
        </xdr:to>
        <xdr:sp macro="" textlink="">
          <xdr:nvSpPr>
            <xdr:cNvPr id="18482" name="Group Box 50" hidden="1">
              <a:extLst>
                <a:ext uri="{63B3BB69-23CF-44E3-9099-C40C66FF867C}">
                  <a14:compatExt spid="_x0000_s18482"/>
                </a:ext>
                <a:ext uri="{FF2B5EF4-FFF2-40B4-BE49-F238E27FC236}">
                  <a16:creationId xmlns:a16="http://schemas.microsoft.com/office/drawing/2014/main" id="{00000000-0008-0000-0600-00003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5</xdr:col>
      <xdr:colOff>262758</xdr:colOff>
      <xdr:row>0</xdr:row>
      <xdr:rowOff>0</xdr:rowOff>
    </xdr:from>
    <xdr:to>
      <xdr:col>8</xdr:col>
      <xdr:colOff>529876</xdr:colOff>
      <xdr:row>3</xdr:row>
      <xdr:rowOff>144516</xdr:rowOff>
    </xdr:to>
    <xdr:pic>
      <xdr:nvPicPr>
        <xdr:cNvPr id="54" name="Graphic 91">
          <a:extLst>
            <a:ext uri="{FF2B5EF4-FFF2-40B4-BE49-F238E27FC236}">
              <a16:creationId xmlns:a16="http://schemas.microsoft.com/office/drawing/2014/main" id="{00000000-0008-0000-0600-00003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43603" y="0"/>
          <a:ext cx="2053876" cy="722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316627</xdr:colOff>
      <xdr:row>0</xdr:row>
      <xdr:rowOff>13138</xdr:rowOff>
    </xdr:from>
    <xdr:to>
      <xdr:col>8</xdr:col>
      <xdr:colOff>583745</xdr:colOff>
      <xdr:row>3</xdr:row>
      <xdr:rowOff>249620</xdr:rowOff>
    </xdr:to>
    <xdr:pic>
      <xdr:nvPicPr>
        <xdr:cNvPr id="2" name="Graphic 9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97472" y="13138"/>
          <a:ext cx="2053876" cy="72258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238125</xdr:colOff>
          <xdr:row>15</xdr:row>
          <xdr:rowOff>257175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15</xdr:row>
          <xdr:rowOff>9525</xdr:rowOff>
        </xdr:from>
        <xdr:to>
          <xdr:col>7</xdr:col>
          <xdr:colOff>438150</xdr:colOff>
          <xdr:row>15</xdr:row>
          <xdr:rowOff>257175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8</xdr:col>
          <xdr:colOff>581025</xdr:colOff>
          <xdr:row>16</xdr:row>
          <xdr:rowOff>9525</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57150</xdr:rowOff>
        </xdr:from>
        <xdr:to>
          <xdr:col>6</xdr:col>
          <xdr:colOff>209550</xdr:colOff>
          <xdr:row>16</xdr:row>
          <xdr:rowOff>276225</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xdr:row>
          <xdr:rowOff>57150</xdr:rowOff>
        </xdr:from>
        <xdr:to>
          <xdr:col>7</xdr:col>
          <xdr:colOff>466725</xdr:colOff>
          <xdr:row>16</xdr:row>
          <xdr:rowOff>276225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19050</xdr:rowOff>
        </xdr:from>
        <xdr:to>
          <xdr:col>8</xdr:col>
          <xdr:colOff>590550</xdr:colOff>
          <xdr:row>16</xdr:row>
          <xdr:rowOff>304800</xdr:rowOff>
        </xdr:to>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38100</xdr:rowOff>
        </xdr:from>
        <xdr:to>
          <xdr:col>6</xdr:col>
          <xdr:colOff>180975</xdr:colOff>
          <xdr:row>24</xdr:row>
          <xdr:rowOff>257175</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485775</xdr:colOff>
          <xdr:row>24</xdr:row>
          <xdr:rowOff>257175</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8</xdr:col>
          <xdr:colOff>590550</xdr:colOff>
          <xdr:row>24</xdr:row>
          <xdr:rowOff>295275</xdr:rowOff>
        </xdr:to>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700-00001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25</xdr:row>
          <xdr:rowOff>47625</xdr:rowOff>
        </xdr:from>
        <xdr:to>
          <xdr:col>5</xdr:col>
          <xdr:colOff>485775</xdr:colOff>
          <xdr:row>25</xdr:row>
          <xdr:rowOff>266700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7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25</xdr:row>
          <xdr:rowOff>47625</xdr:rowOff>
        </xdr:from>
        <xdr:to>
          <xdr:col>7</xdr:col>
          <xdr:colOff>419100</xdr:colOff>
          <xdr:row>25</xdr:row>
          <xdr:rowOff>266700</xdr:rowOff>
        </xdr:to>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7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8</xdr:col>
          <xdr:colOff>590550</xdr:colOff>
          <xdr:row>26</xdr:row>
          <xdr:rowOff>9525</xdr:rowOff>
        </xdr:to>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700-00002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47625</xdr:rowOff>
        </xdr:from>
        <xdr:to>
          <xdr:col>5</xdr:col>
          <xdr:colOff>342900</xdr:colOff>
          <xdr:row>33</xdr:row>
          <xdr:rowOff>266700</xdr:rowOff>
        </xdr:to>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7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33</xdr:row>
          <xdr:rowOff>57150</xdr:rowOff>
        </xdr:from>
        <xdr:to>
          <xdr:col>7</xdr:col>
          <xdr:colOff>76200</xdr:colOff>
          <xdr:row>33</xdr:row>
          <xdr:rowOff>276225</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7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8</xdr:col>
          <xdr:colOff>590550</xdr:colOff>
          <xdr:row>33</xdr:row>
          <xdr:rowOff>295275</xdr:rowOff>
        </xdr:to>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700-00002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34</xdr:row>
          <xdr:rowOff>47625</xdr:rowOff>
        </xdr:from>
        <xdr:to>
          <xdr:col>5</xdr:col>
          <xdr:colOff>352425</xdr:colOff>
          <xdr:row>34</xdr:row>
          <xdr:rowOff>266700</xdr:rowOff>
        </xdr:to>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7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34</xdr:row>
          <xdr:rowOff>47625</xdr:rowOff>
        </xdr:from>
        <xdr:to>
          <xdr:col>7</xdr:col>
          <xdr:colOff>85725</xdr:colOff>
          <xdr:row>34</xdr:row>
          <xdr:rowOff>266700</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7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8</xdr:col>
          <xdr:colOff>590550</xdr:colOff>
          <xdr:row>34</xdr:row>
          <xdr:rowOff>295275</xdr:rowOff>
        </xdr:to>
        <xdr:sp macro="" textlink="">
          <xdr:nvSpPr>
            <xdr:cNvPr id="7207" name="Group Box 39" hidden="1">
              <a:extLst>
                <a:ext uri="{63B3BB69-23CF-44E3-9099-C40C66FF867C}">
                  <a14:compatExt spid="_x0000_s7207"/>
                </a:ext>
                <a:ext uri="{FF2B5EF4-FFF2-40B4-BE49-F238E27FC236}">
                  <a16:creationId xmlns:a16="http://schemas.microsoft.com/office/drawing/2014/main" id="{00000000-0008-0000-0700-00002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42</xdr:row>
          <xdr:rowOff>47625</xdr:rowOff>
        </xdr:from>
        <xdr:to>
          <xdr:col>5</xdr:col>
          <xdr:colOff>323850</xdr:colOff>
          <xdr:row>42</xdr:row>
          <xdr:rowOff>266700</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7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42</xdr:row>
          <xdr:rowOff>47625</xdr:rowOff>
        </xdr:from>
        <xdr:to>
          <xdr:col>7</xdr:col>
          <xdr:colOff>152400</xdr:colOff>
          <xdr:row>42</xdr:row>
          <xdr:rowOff>266700</xdr:rowOff>
        </xdr:to>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7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8</xdr:col>
          <xdr:colOff>590550</xdr:colOff>
          <xdr:row>43</xdr:row>
          <xdr:rowOff>9525</xdr:rowOff>
        </xdr:to>
        <xdr:sp macro="" textlink="">
          <xdr:nvSpPr>
            <xdr:cNvPr id="7210" name="Group Box 42" hidden="1">
              <a:extLst>
                <a:ext uri="{63B3BB69-23CF-44E3-9099-C40C66FF867C}">
                  <a14:compatExt spid="_x0000_s7210"/>
                </a:ext>
                <a:ext uri="{FF2B5EF4-FFF2-40B4-BE49-F238E27FC236}">
                  <a16:creationId xmlns:a16="http://schemas.microsoft.com/office/drawing/2014/main" id="{00000000-0008-0000-0700-00002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43</xdr:row>
          <xdr:rowOff>57150</xdr:rowOff>
        </xdr:from>
        <xdr:to>
          <xdr:col>5</xdr:col>
          <xdr:colOff>333375</xdr:colOff>
          <xdr:row>43</xdr:row>
          <xdr:rowOff>276225</xdr:rowOff>
        </xdr:to>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7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43</xdr:row>
          <xdr:rowOff>57150</xdr:rowOff>
        </xdr:from>
        <xdr:to>
          <xdr:col>7</xdr:col>
          <xdr:colOff>161925</xdr:colOff>
          <xdr:row>43</xdr:row>
          <xdr:rowOff>276225</xdr:rowOff>
        </xdr:to>
        <xdr:sp macro="" textlink="">
          <xdr:nvSpPr>
            <xdr:cNvPr id="7212" name="Option Button 44" hidden="1">
              <a:extLst>
                <a:ext uri="{63B3BB69-23CF-44E3-9099-C40C66FF867C}">
                  <a14:compatExt spid="_x0000_s7212"/>
                </a:ext>
                <a:ext uri="{FF2B5EF4-FFF2-40B4-BE49-F238E27FC236}">
                  <a16:creationId xmlns:a16="http://schemas.microsoft.com/office/drawing/2014/main" id="{00000000-0008-0000-07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8</xdr:col>
          <xdr:colOff>590550</xdr:colOff>
          <xdr:row>44</xdr:row>
          <xdr:rowOff>9525</xdr:rowOff>
        </xdr:to>
        <xdr:sp macro="" textlink="">
          <xdr:nvSpPr>
            <xdr:cNvPr id="7213" name="Group Box 45" hidden="1">
              <a:extLst>
                <a:ext uri="{63B3BB69-23CF-44E3-9099-C40C66FF867C}">
                  <a14:compatExt spid="_x0000_s7213"/>
                </a:ext>
                <a:ext uri="{FF2B5EF4-FFF2-40B4-BE49-F238E27FC236}">
                  <a16:creationId xmlns:a16="http://schemas.microsoft.com/office/drawing/2014/main" id="{00000000-0008-0000-0700-00002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67</xdr:row>
          <xdr:rowOff>161925</xdr:rowOff>
        </xdr:from>
        <xdr:to>
          <xdr:col>0</xdr:col>
          <xdr:colOff>409575</xdr:colOff>
          <xdr:row>68</xdr:row>
          <xdr:rowOff>190500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7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158440</xdr:colOff>
      <xdr:row>0</xdr:row>
      <xdr:rowOff>184000</xdr:rowOff>
    </xdr:from>
    <xdr:to>
      <xdr:col>3</xdr:col>
      <xdr:colOff>127931</xdr:colOff>
      <xdr:row>3</xdr:row>
      <xdr:rowOff>99391</xdr:rowOff>
    </xdr:to>
    <xdr:pic>
      <xdr:nvPicPr>
        <xdr:cNvPr id="2" name="Afbeelding 1016307758">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40" y="184000"/>
          <a:ext cx="1228448" cy="486891"/>
        </a:xfrm>
        <a:prstGeom prst="rect">
          <a:avLst/>
        </a:prstGeom>
        <a:noFill/>
      </xdr:spPr>
    </xdr:pic>
    <xdr:clientData/>
  </xdr:twoCellAnchor>
  <xdr:twoCellAnchor editAs="oneCell">
    <xdr:from>
      <xdr:col>7</xdr:col>
      <xdr:colOff>339586</xdr:colOff>
      <xdr:row>0</xdr:row>
      <xdr:rowOff>91109</xdr:rowOff>
    </xdr:from>
    <xdr:to>
      <xdr:col>12</xdr:col>
      <xdr:colOff>298562</xdr:colOff>
      <xdr:row>5</xdr:row>
      <xdr:rowOff>228243</xdr:rowOff>
    </xdr:to>
    <xdr:pic>
      <xdr:nvPicPr>
        <xdr:cNvPr id="3" name="Afbeelding 417030194" descr="C:\Users\c.boenig\Downloads\230112 Logo_transp_RGB_EKW 2 regels (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13043" y="91109"/>
          <a:ext cx="1979932" cy="1089634"/>
        </a:xfrm>
        <a:prstGeom prst="rect">
          <a:avLst/>
        </a:prstGeom>
        <a:noFill/>
        <a:ln>
          <a:noFill/>
        </a:ln>
      </xdr:spPr>
    </xdr:pic>
    <xdr:clientData/>
  </xdr:twoCellAnchor>
  <xdr:oneCellAnchor>
    <xdr:from>
      <xdr:col>0</xdr:col>
      <xdr:colOff>364434</xdr:colOff>
      <xdr:row>97</xdr:row>
      <xdr:rowOff>165652</xdr:rowOff>
    </xdr:from>
    <xdr:ext cx="1220717" cy="452600"/>
    <xdr:pic>
      <xdr:nvPicPr>
        <xdr:cNvPr id="12" name="Afbeelding 1016307758">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434" y="28575000"/>
          <a:ext cx="1220717" cy="452600"/>
        </a:xfrm>
        <a:prstGeom prst="rect">
          <a:avLst/>
        </a:prstGeom>
        <a:noFill/>
      </xdr:spPr>
    </xdr:pic>
    <xdr:clientData/>
  </xdr:oneCellAnchor>
  <xdr:oneCellAnchor>
    <xdr:from>
      <xdr:col>8</xdr:col>
      <xdr:colOff>8282</xdr:colOff>
      <xdr:row>97</xdr:row>
      <xdr:rowOff>49695</xdr:rowOff>
    </xdr:from>
    <xdr:ext cx="1970581" cy="1084487"/>
    <xdr:pic>
      <xdr:nvPicPr>
        <xdr:cNvPr id="13" name="Afbeelding 417030194" descr="C:\Users\c.boenig\Downloads\230112 Logo_transp_RGB_EKW 2 regels (1).pn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021" y="37561630"/>
          <a:ext cx="1970581" cy="1084487"/>
        </a:xfrm>
        <a:prstGeom prst="rect">
          <a:avLst/>
        </a:prstGeom>
        <a:noFill/>
        <a:ln>
          <a:noFill/>
        </a:ln>
      </xdr:spPr>
    </xdr:pic>
    <xdr:clientData/>
  </xdr:oneCellAnchor>
  <xdr:oneCellAnchor>
    <xdr:from>
      <xdr:col>0</xdr:col>
      <xdr:colOff>258536</xdr:colOff>
      <xdr:row>189</xdr:row>
      <xdr:rowOff>232512</xdr:rowOff>
    </xdr:from>
    <xdr:ext cx="1220717" cy="452600"/>
    <xdr:pic>
      <xdr:nvPicPr>
        <xdr:cNvPr id="14" name="Afbeelding 1016307758">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536" y="56212298"/>
          <a:ext cx="1220717" cy="452600"/>
        </a:xfrm>
        <a:prstGeom prst="rect">
          <a:avLst/>
        </a:prstGeom>
        <a:noFill/>
      </xdr:spPr>
    </xdr:pic>
    <xdr:clientData/>
  </xdr:oneCellAnchor>
  <xdr:oneCellAnchor>
    <xdr:from>
      <xdr:col>8</xdr:col>
      <xdr:colOff>269992</xdr:colOff>
      <xdr:row>189</xdr:row>
      <xdr:rowOff>73361</xdr:rowOff>
    </xdr:from>
    <xdr:ext cx="1669234" cy="918644"/>
    <xdr:pic>
      <xdr:nvPicPr>
        <xdr:cNvPr id="15" name="Afbeelding 417030194" descr="C:\Users\c.boenig\Downloads\230112 Logo_transp_RGB_EKW 2 regels (1).pn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32731" y="75403687"/>
          <a:ext cx="1669234" cy="918644"/>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7.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3.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8.xml"/><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s>
</file>

<file path=xl/worksheets/_rels/sheet9.xml.rels><?xml version="1.0" encoding="UTF-8" standalone="yes"?>
<Relationships xmlns="http://schemas.openxmlformats.org/package/2006/relationships"><Relationship Id="rId3" Type="http://schemas.openxmlformats.org/officeDocument/2006/relationships/hyperlink" Target="mailto:rrouwers@rocvantwente.nl" TargetMode="External"/><Relationship Id="rId7" Type="http://schemas.openxmlformats.org/officeDocument/2006/relationships/drawing" Target="../drawings/drawing9.xml"/><Relationship Id="rId2" Type="http://schemas.openxmlformats.org/officeDocument/2006/relationships/hyperlink" Target="http://www.deutschland-nederland.eu./" TargetMode="External"/><Relationship Id="rId1" Type="http://schemas.openxmlformats.org/officeDocument/2006/relationships/hyperlink" Target="mailto:rrouwers@rocvantwente.nl" TargetMode="External"/><Relationship Id="rId6" Type="http://schemas.openxmlformats.org/officeDocument/2006/relationships/printerSettings" Target="../printerSettings/printerSettings4.bin"/><Relationship Id="rId5" Type="http://schemas.openxmlformats.org/officeDocument/2006/relationships/hyperlink" Target="https://deutschland-nederland.eu/nl/dokumente-publikationen-download/documenten-voor-projecten/" TargetMode="External"/><Relationship Id="rId4" Type="http://schemas.openxmlformats.org/officeDocument/2006/relationships/hyperlink" Target="http://www.deutschland-nederland.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00000"/>
  </sheetPr>
  <dimension ref="A1:AL333"/>
  <sheetViews>
    <sheetView workbookViewId="0">
      <selection activeCell="D10" sqref="D10"/>
    </sheetView>
  </sheetViews>
  <sheetFormatPr baseColWidth="10" defaultColWidth="11.5703125" defaultRowHeight="15" x14ac:dyDescent="0.25"/>
  <cols>
    <col min="1" max="1" width="11.5703125" style="1"/>
    <col min="2" max="2" width="82.5703125" customWidth="1"/>
    <col min="3" max="3" width="3.7109375" customWidth="1"/>
    <col min="4" max="4" width="82.5703125" customWidth="1"/>
  </cols>
  <sheetData>
    <row r="1" spans="2:38" s="1" customFormat="1" ht="29.25" customHeight="1" x14ac:dyDescent="0.25"/>
    <row r="2" spans="2:38" ht="30" customHeight="1" x14ac:dyDescent="0.25">
      <c r="B2" s="106" t="s">
        <v>242</v>
      </c>
      <c r="C2" s="1"/>
      <c r="D2" s="56" t="s">
        <v>244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2:38" ht="66.75" customHeight="1" x14ac:dyDescent="0.25">
      <c r="B3" s="295"/>
      <c r="C3" s="295"/>
      <c r="D3" s="295"/>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2:38" ht="48.75" customHeight="1" x14ac:dyDescent="0.25">
      <c r="B4" s="297" t="s">
        <v>349</v>
      </c>
      <c r="C4" s="298"/>
      <c r="D4" s="29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2:38" ht="37.5" customHeight="1" x14ac:dyDescent="0.25">
      <c r="B5" s="106" t="s">
        <v>243</v>
      </c>
      <c r="C5" s="1"/>
      <c r="D5" s="56" t="s">
        <v>245</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240.75" customHeight="1" x14ac:dyDescent="0.25">
      <c r="B6" s="295"/>
      <c r="C6" s="295"/>
      <c r="D6" s="295"/>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2:38" ht="65.25" customHeight="1" x14ac:dyDescent="0.25">
      <c r="B7" s="242" t="s">
        <v>347</v>
      </c>
      <c r="C7" s="221"/>
      <c r="D7" s="221" t="s">
        <v>348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2:38" ht="240.75" customHeight="1" x14ac:dyDescent="0.25">
      <c r="B8" s="221"/>
      <c r="C8" s="221"/>
      <c r="D8" s="22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2:38" ht="57" customHeight="1" x14ac:dyDescent="0.25">
      <c r="B9" s="106" t="s">
        <v>240</v>
      </c>
      <c r="C9" s="1"/>
      <c r="D9" s="56" t="s">
        <v>246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2:38" ht="212.25" customHeight="1" x14ac:dyDescent="0.25">
      <c r="B10" s="106"/>
      <c r="C10" s="1"/>
      <c r="D10" s="56"/>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2:38" ht="79.5" customHeight="1" x14ac:dyDescent="0.25">
      <c r="B11" s="106" t="s">
        <v>241</v>
      </c>
      <c r="C11" s="1"/>
      <c r="D11" s="56" t="s">
        <v>247</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2:38" ht="151.5" customHeight="1" x14ac:dyDescent="0.25">
      <c r="B12" s="296"/>
      <c r="C12" s="296"/>
      <c r="D12" s="296"/>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2:38" x14ac:dyDescent="0.25">
      <c r="B13" s="107" t="s">
        <v>248</v>
      </c>
      <c r="C13" s="1"/>
      <c r="D13" s="1" t="s">
        <v>249</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2:38"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2:38" x14ac:dyDescent="0.25">
      <c r="B15" s="5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2:38"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x14ac:dyDescent="0.25">
      <c r="B17" s="63"/>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sheetData>
  <sheetProtection algorithmName="SHA-512" hashValue="BskgtVi7SfGNwyJGQgTYjj0Be/fVC1VK4IDvCj1bY2P09QxKsS45+2wTRcJGyaciYnATA51o10mSaf+rEsD3jA==" saltValue="DaL/8GOm9GxOeaxuwqcABg==" spinCount="100000" sheet="1" objects="1" scenarios="1"/>
  <mergeCells count="4">
    <mergeCell ref="B3:D3"/>
    <mergeCell ref="B6:D6"/>
    <mergeCell ref="B12:D12"/>
    <mergeCell ref="B4:D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B050"/>
  </sheetPr>
  <dimension ref="A1:AR130"/>
  <sheetViews>
    <sheetView tabSelected="1" zoomScale="70" zoomScaleNormal="70" workbookViewId="0">
      <selection activeCell="AD64" sqref="AD64"/>
    </sheetView>
  </sheetViews>
  <sheetFormatPr baseColWidth="10" defaultColWidth="11.42578125" defaultRowHeight="15" x14ac:dyDescent="0.25"/>
  <cols>
    <col min="1" max="8" width="15.42578125" style="6" customWidth="1"/>
    <col min="9" max="10" width="8.5703125" style="6" customWidth="1"/>
    <col min="11" max="34" width="7.5703125" style="6" customWidth="1"/>
    <col min="35" max="35" width="5.140625" style="6" customWidth="1"/>
    <col min="36" max="36" width="11.42578125" style="6"/>
    <col min="37" max="37" width="3.28515625" style="6" customWidth="1"/>
    <col min="38" max="38" width="13" style="6" customWidth="1"/>
    <col min="39" max="39" width="11.42578125" style="6"/>
    <col min="40" max="40" width="12" style="6" customWidth="1"/>
    <col min="41" max="16384" width="11.42578125" style="6"/>
  </cols>
  <sheetData>
    <row r="1" spans="1:44" s="74" customFormat="1" ht="18.75" x14ac:dyDescent="0.3">
      <c r="A1" s="73" t="s">
        <v>4</v>
      </c>
    </row>
    <row r="2" spans="1:44" s="74" customFormat="1" ht="87.75" customHeight="1" x14ac:dyDescent="0.25">
      <c r="B2" s="345" t="s">
        <v>238</v>
      </c>
      <c r="C2" s="345"/>
      <c r="D2" s="345"/>
      <c r="E2" s="345"/>
      <c r="F2" s="345"/>
      <c r="G2" s="345"/>
      <c r="H2" s="345"/>
      <c r="I2" s="111"/>
      <c r="J2" s="111"/>
      <c r="K2" s="111"/>
      <c r="L2" s="111"/>
      <c r="M2" s="111"/>
      <c r="P2" s="75"/>
      <c r="Q2" s="75"/>
      <c r="R2" s="75"/>
      <c r="S2" s="75"/>
      <c r="T2" s="75"/>
      <c r="U2" s="75"/>
    </row>
    <row r="3" spans="1:44" x14ac:dyDescent="0.25">
      <c r="A3" s="260"/>
      <c r="B3" s="313" t="s">
        <v>5</v>
      </c>
      <c r="C3" s="314"/>
      <c r="D3" s="323"/>
      <c r="E3" s="324"/>
      <c r="F3" s="324"/>
      <c r="G3" s="324"/>
      <c r="H3" s="324"/>
      <c r="I3" s="325"/>
      <c r="J3" s="326"/>
      <c r="L3" s="389" t="s">
        <v>6</v>
      </c>
      <c r="M3" s="389"/>
      <c r="N3" s="389"/>
      <c r="O3" s="390"/>
      <c r="P3" s="390"/>
      <c r="Q3" s="390"/>
      <c r="R3" s="390"/>
      <c r="S3" s="261"/>
      <c r="T3" s="261"/>
      <c r="U3" s="261"/>
    </row>
    <row r="4" spans="1:44" ht="16.5" customHeight="1" x14ac:dyDescent="0.25">
      <c r="A4" s="260"/>
      <c r="B4" s="353" t="s">
        <v>303</v>
      </c>
      <c r="C4" s="354"/>
      <c r="D4" s="262" t="s">
        <v>169</v>
      </c>
      <c r="E4" s="395"/>
      <c r="F4" s="396"/>
      <c r="G4" s="263" t="s">
        <v>168</v>
      </c>
      <c r="H4" s="327"/>
      <c r="I4" s="328"/>
      <c r="J4" s="329"/>
      <c r="K4" s="264"/>
      <c r="L4" s="264"/>
      <c r="M4" s="264"/>
      <c r="N4" s="299"/>
      <c r="O4" s="299"/>
      <c r="P4" s="299"/>
      <c r="Q4" s="265"/>
      <c r="R4" s="299"/>
      <c r="S4" s="299"/>
      <c r="T4" s="299"/>
      <c r="U4" s="265"/>
    </row>
    <row r="5" spans="1:44" s="74" customFormat="1" x14ac:dyDescent="0.25">
      <c r="A5" s="251"/>
      <c r="D5" s="135"/>
      <c r="H5" s="112"/>
      <c r="N5" s="112"/>
      <c r="O5" s="112"/>
      <c r="P5" s="112"/>
      <c r="Q5" s="112"/>
    </row>
    <row r="6" spans="1:44" s="74" customFormat="1" ht="28.5" customHeight="1" x14ac:dyDescent="0.25">
      <c r="A6" s="251"/>
      <c r="B6" s="127"/>
      <c r="C6" s="127"/>
      <c r="G6" s="305"/>
      <c r="H6" s="305"/>
      <c r="I6" s="305"/>
      <c r="J6" s="305"/>
      <c r="K6" s="305"/>
      <c r="L6" s="305"/>
      <c r="M6" s="305"/>
      <c r="N6" s="305"/>
      <c r="O6" s="305"/>
      <c r="P6" s="305"/>
      <c r="Q6" s="249"/>
    </row>
    <row r="7" spans="1:44" ht="15.75" customHeight="1" x14ac:dyDescent="0.25">
      <c r="A7" s="266"/>
      <c r="B7" s="355" t="s">
        <v>250</v>
      </c>
      <c r="C7" s="267" t="s">
        <v>251</v>
      </c>
      <c r="D7" s="268"/>
      <c r="E7" s="269"/>
      <c r="F7" s="333"/>
      <c r="G7" s="333"/>
      <c r="H7" s="333"/>
      <c r="I7" s="333"/>
      <c r="J7" s="334"/>
      <c r="K7" s="270"/>
      <c r="L7" s="330" t="s">
        <v>307</v>
      </c>
      <c r="M7" s="331"/>
      <c r="N7" s="331" t="s">
        <v>293</v>
      </c>
      <c r="O7" s="331"/>
      <c r="P7" s="331"/>
      <c r="Q7" s="331"/>
      <c r="R7" s="331"/>
      <c r="S7" s="332"/>
      <c r="T7" s="365"/>
      <c r="U7" s="301"/>
      <c r="V7" s="301"/>
      <c r="W7" s="301"/>
      <c r="X7" s="301"/>
      <c r="Y7" s="301"/>
      <c r="Z7" s="301"/>
      <c r="AA7" s="301"/>
      <c r="AB7" s="270"/>
      <c r="AC7" s="270"/>
      <c r="AD7" s="270"/>
      <c r="AE7" s="270"/>
      <c r="AF7" s="270"/>
      <c r="AG7" s="270"/>
      <c r="AH7" s="270"/>
      <c r="AJ7" s="270"/>
      <c r="AK7" s="270"/>
      <c r="AL7" s="270"/>
      <c r="AM7" s="270"/>
      <c r="AN7" s="270"/>
      <c r="AO7" s="270"/>
      <c r="AP7" s="270"/>
      <c r="AQ7" s="270"/>
      <c r="AR7" s="270"/>
    </row>
    <row r="8" spans="1:44" ht="15.75" customHeight="1" x14ac:dyDescent="0.25">
      <c r="A8" s="271"/>
      <c r="B8" s="356"/>
      <c r="C8" s="272" t="s">
        <v>287</v>
      </c>
      <c r="D8" s="272"/>
      <c r="E8" s="273" t="s">
        <v>288</v>
      </c>
      <c r="F8" s="397"/>
      <c r="G8" s="397"/>
      <c r="H8" s="397"/>
      <c r="I8" s="397"/>
      <c r="J8" s="398"/>
      <c r="K8" s="272"/>
      <c r="L8" s="274"/>
      <c r="M8" s="272"/>
      <c r="N8" s="313" t="s">
        <v>294</v>
      </c>
      <c r="O8" s="313"/>
      <c r="P8" s="371" t="s">
        <v>295</v>
      </c>
      <c r="Q8" s="371"/>
      <c r="R8" s="371"/>
      <c r="S8" s="372"/>
      <c r="T8" s="365"/>
      <c r="U8" s="301"/>
      <c r="V8" s="301"/>
      <c r="W8" s="301"/>
      <c r="X8" s="301"/>
      <c r="Y8" s="301"/>
      <c r="Z8" s="301"/>
      <c r="AA8" s="301"/>
      <c r="AB8" s="270"/>
      <c r="AC8" s="270"/>
      <c r="AD8" s="270"/>
      <c r="AE8" s="270"/>
      <c r="AF8" s="270"/>
      <c r="AG8" s="270"/>
      <c r="AH8" s="270"/>
      <c r="AJ8" s="272"/>
      <c r="AK8" s="272"/>
      <c r="AL8" s="272"/>
      <c r="AM8" s="272"/>
      <c r="AN8" s="275"/>
      <c r="AO8" s="272"/>
      <c r="AP8" s="272"/>
      <c r="AQ8" s="275"/>
      <c r="AR8" s="272"/>
    </row>
    <row r="9" spans="1:44" ht="15.75" customHeight="1" x14ac:dyDescent="0.25">
      <c r="A9" s="271"/>
      <c r="B9" s="272"/>
      <c r="C9" s="272"/>
      <c r="D9" s="272"/>
      <c r="E9" s="273" t="s">
        <v>285</v>
      </c>
      <c r="F9" s="317"/>
      <c r="G9" s="317"/>
      <c r="H9" s="317"/>
      <c r="I9" s="317"/>
      <c r="J9" s="318"/>
      <c r="K9" s="272"/>
      <c r="L9" s="373" t="s">
        <v>296</v>
      </c>
      <c r="M9" s="371"/>
      <c r="N9" s="371"/>
      <c r="O9" s="371"/>
      <c r="P9" s="371"/>
      <c r="Q9" s="371"/>
      <c r="R9" s="371"/>
      <c r="S9" s="372"/>
      <c r="T9" s="365"/>
      <c r="U9" s="301"/>
      <c r="V9" s="301"/>
      <c r="W9" s="301"/>
      <c r="X9" s="301"/>
      <c r="Y9" s="301"/>
      <c r="Z9" s="301"/>
      <c r="AA9" s="301"/>
      <c r="AB9" s="270"/>
      <c r="AC9" s="270"/>
      <c r="AD9" s="270"/>
      <c r="AE9" s="270"/>
      <c r="AF9" s="270"/>
      <c r="AG9" s="270"/>
      <c r="AH9" s="270"/>
      <c r="AJ9" s="272"/>
      <c r="AK9" s="272"/>
      <c r="AL9" s="272"/>
      <c r="AM9" s="272"/>
      <c r="AN9" s="275"/>
      <c r="AO9" s="272"/>
      <c r="AP9" s="272"/>
      <c r="AQ9" s="275"/>
      <c r="AR9" s="272"/>
    </row>
    <row r="10" spans="1:44" ht="15.75" customHeight="1" x14ac:dyDescent="0.25">
      <c r="A10" s="271"/>
      <c r="B10" s="272"/>
      <c r="C10" s="272"/>
      <c r="D10" s="272"/>
      <c r="E10" s="273" t="s">
        <v>286</v>
      </c>
      <c r="F10" s="317"/>
      <c r="G10" s="317"/>
      <c r="H10" s="317"/>
      <c r="I10" s="317"/>
      <c r="J10" s="318"/>
      <c r="K10" s="272"/>
      <c r="L10" s="373" t="s">
        <v>297</v>
      </c>
      <c r="M10" s="371"/>
      <c r="N10" s="371"/>
      <c r="O10" s="371"/>
      <c r="P10" s="371"/>
      <c r="Q10" s="371"/>
      <c r="R10" s="371"/>
      <c r="S10" s="372"/>
      <c r="T10" s="365"/>
      <c r="U10" s="301"/>
      <c r="V10" s="301"/>
      <c r="W10" s="301"/>
      <c r="X10" s="301"/>
      <c r="Y10" s="301"/>
      <c r="Z10" s="301"/>
      <c r="AA10" s="301"/>
      <c r="AB10" s="270"/>
      <c r="AC10" s="270"/>
      <c r="AD10" s="270"/>
      <c r="AE10" s="270"/>
      <c r="AF10" s="270"/>
      <c r="AG10" s="270"/>
      <c r="AH10" s="270"/>
      <c r="AJ10" s="272"/>
      <c r="AK10" s="272"/>
      <c r="AL10" s="272"/>
      <c r="AM10" s="272"/>
      <c r="AN10" s="275"/>
      <c r="AO10" s="272"/>
      <c r="AP10" s="272"/>
      <c r="AQ10" s="275"/>
      <c r="AR10" s="272"/>
    </row>
    <row r="11" spans="1:44" ht="15.75" customHeight="1" x14ac:dyDescent="0.25">
      <c r="A11" s="271"/>
      <c r="B11" s="272"/>
      <c r="C11" s="272" t="s">
        <v>252</v>
      </c>
      <c r="D11" s="272"/>
      <c r="E11" s="276"/>
      <c r="F11" s="317" t="s">
        <v>264</v>
      </c>
      <c r="G11" s="317"/>
      <c r="H11" s="317"/>
      <c r="I11" s="317"/>
      <c r="J11" s="318"/>
      <c r="K11" s="272"/>
      <c r="L11" s="274"/>
      <c r="M11" s="272"/>
      <c r="N11" s="313" t="s">
        <v>298</v>
      </c>
      <c r="O11" s="313"/>
      <c r="P11" s="313"/>
      <c r="Q11" s="313"/>
      <c r="R11" s="313"/>
      <c r="S11" s="314"/>
      <c r="T11" s="365" t="s">
        <v>318</v>
      </c>
      <c r="U11" s="301"/>
      <c r="V11" s="301"/>
      <c r="W11" s="301"/>
      <c r="X11" s="301"/>
      <c r="Y11" s="301"/>
      <c r="Z11" s="301"/>
      <c r="AA11" s="301"/>
      <c r="AB11" s="270"/>
      <c r="AC11" s="270"/>
      <c r="AD11" s="270"/>
      <c r="AE11" s="270"/>
      <c r="AF11" s="270"/>
      <c r="AG11" s="270"/>
      <c r="AH11" s="270"/>
      <c r="AJ11" s="272"/>
      <c r="AK11" s="272"/>
      <c r="AL11" s="272"/>
      <c r="AM11" s="272"/>
      <c r="AN11" s="272"/>
      <c r="AO11" s="272"/>
      <c r="AP11" s="272"/>
      <c r="AQ11" s="272"/>
      <c r="AR11" s="272"/>
    </row>
    <row r="12" spans="1:44" ht="15.75" customHeight="1" x14ac:dyDescent="0.25">
      <c r="A12" s="271"/>
      <c r="B12" s="272"/>
      <c r="C12" s="272" t="s">
        <v>253</v>
      </c>
      <c r="D12" s="272"/>
      <c r="E12" s="276"/>
      <c r="F12" s="378" t="s">
        <v>269</v>
      </c>
      <c r="G12" s="320"/>
      <c r="H12" s="315"/>
      <c r="I12" s="315"/>
      <c r="J12" s="316"/>
      <c r="K12" s="272"/>
      <c r="L12" s="274"/>
      <c r="M12" s="272"/>
      <c r="N12" s="313" t="s">
        <v>299</v>
      </c>
      <c r="O12" s="313"/>
      <c r="P12" s="313"/>
      <c r="Q12" s="313"/>
      <c r="R12" s="313"/>
      <c r="S12" s="314"/>
      <c r="T12" s="391" t="s">
        <v>272</v>
      </c>
      <c r="U12" s="392"/>
      <c r="V12" s="392"/>
      <c r="W12" s="365"/>
      <c r="X12" s="393"/>
      <c r="Y12" s="392"/>
      <c r="Z12" s="392"/>
      <c r="AA12" s="365"/>
      <c r="AB12" s="270"/>
      <c r="AC12" s="270"/>
      <c r="AD12" s="270"/>
      <c r="AE12" s="270"/>
      <c r="AF12" s="270"/>
      <c r="AG12" s="270"/>
      <c r="AH12" s="270"/>
      <c r="AJ12" s="272"/>
      <c r="AK12" s="272"/>
      <c r="AL12" s="272"/>
      <c r="AM12" s="272"/>
      <c r="AN12" s="272"/>
      <c r="AO12" s="272"/>
      <c r="AP12" s="272"/>
      <c r="AQ12" s="272"/>
      <c r="AR12" s="272"/>
    </row>
    <row r="13" spans="1:44" ht="15.75" customHeight="1" x14ac:dyDescent="0.25">
      <c r="A13" s="271"/>
      <c r="B13" s="272"/>
      <c r="C13" s="272" t="s">
        <v>254</v>
      </c>
      <c r="D13" s="272"/>
      <c r="E13" s="276"/>
      <c r="F13" s="368"/>
      <c r="G13" s="368"/>
      <c r="H13" s="368"/>
      <c r="I13" s="368"/>
      <c r="J13" s="369"/>
      <c r="K13" s="272"/>
      <c r="L13" s="274"/>
      <c r="M13" s="272"/>
      <c r="N13" s="313" t="s">
        <v>308</v>
      </c>
      <c r="O13" s="313"/>
      <c r="P13" s="313"/>
      <c r="Q13" s="313"/>
      <c r="R13" s="313"/>
      <c r="S13" s="314"/>
      <c r="T13" s="391"/>
      <c r="U13" s="392"/>
      <c r="V13" s="392"/>
      <c r="W13" s="392"/>
      <c r="X13" s="392"/>
      <c r="Y13" s="392"/>
      <c r="Z13" s="392"/>
      <c r="AA13" s="365"/>
      <c r="AB13" s="270"/>
      <c r="AC13" s="270"/>
      <c r="AD13" s="270"/>
      <c r="AE13" s="270"/>
      <c r="AF13" s="270"/>
      <c r="AG13" s="270"/>
      <c r="AH13" s="270"/>
      <c r="AJ13" s="272"/>
      <c r="AK13" s="272"/>
      <c r="AL13" s="272"/>
      <c r="AM13" s="272"/>
      <c r="AN13" s="272"/>
      <c r="AO13" s="272"/>
      <c r="AP13" s="272"/>
      <c r="AQ13" s="272"/>
      <c r="AR13" s="272"/>
    </row>
    <row r="14" spans="1:44" ht="15.75" customHeight="1" x14ac:dyDescent="0.25">
      <c r="A14" s="271"/>
      <c r="B14" s="272"/>
      <c r="C14" s="272"/>
      <c r="D14" s="272"/>
      <c r="E14" s="276"/>
      <c r="F14" s="277" t="s">
        <v>255</v>
      </c>
      <c r="G14" s="278"/>
      <c r="H14" s="399" t="s">
        <v>256</v>
      </c>
      <c r="I14" s="313"/>
      <c r="J14" s="314"/>
      <c r="K14" s="272"/>
      <c r="L14" s="274"/>
      <c r="M14" s="272"/>
      <c r="N14" s="313" t="s">
        <v>301</v>
      </c>
      <c r="O14" s="313"/>
      <c r="P14" s="313"/>
      <c r="Q14" s="313"/>
      <c r="R14" s="313"/>
      <c r="S14" s="314"/>
      <c r="T14" s="379" t="s">
        <v>301</v>
      </c>
      <c r="U14" s="380"/>
      <c r="V14" s="380"/>
      <c r="W14" s="381"/>
      <c r="X14" s="382" t="s">
        <v>302</v>
      </c>
      <c r="Y14" s="383"/>
      <c r="Z14" s="383"/>
      <c r="AA14" s="384"/>
      <c r="AB14" s="270"/>
      <c r="AC14" s="270"/>
      <c r="AD14" s="270"/>
      <c r="AE14" s="270"/>
      <c r="AF14" s="270"/>
      <c r="AG14" s="270"/>
      <c r="AH14" s="270"/>
      <c r="AJ14" s="272"/>
      <c r="AK14" s="272"/>
      <c r="AL14" s="272"/>
      <c r="AM14" s="272"/>
      <c r="AN14" s="272"/>
      <c r="AO14" s="272"/>
      <c r="AP14" s="272"/>
      <c r="AQ14" s="272"/>
      <c r="AR14" s="272"/>
    </row>
    <row r="15" spans="1:44" ht="45" customHeight="1" x14ac:dyDescent="0.25">
      <c r="A15" s="271"/>
      <c r="B15" s="272"/>
      <c r="C15" s="272"/>
      <c r="D15" s="272"/>
      <c r="E15" s="276"/>
      <c r="F15" s="300"/>
      <c r="G15" s="300"/>
      <c r="H15" s="300"/>
      <c r="I15" s="300"/>
      <c r="J15" s="300"/>
      <c r="K15" s="272"/>
      <c r="L15" s="274"/>
      <c r="M15" s="272"/>
      <c r="N15" s="313"/>
      <c r="O15" s="313"/>
      <c r="P15" s="313"/>
      <c r="Q15" s="313"/>
      <c r="R15" s="313"/>
      <c r="S15" s="314"/>
      <c r="T15" s="300"/>
      <c r="U15" s="300"/>
      <c r="V15" s="300"/>
      <c r="W15" s="300"/>
      <c r="X15" s="300"/>
      <c r="Y15" s="300"/>
      <c r="Z15" s="300"/>
      <c r="AA15" s="300"/>
      <c r="AB15" s="270"/>
      <c r="AC15" s="270"/>
      <c r="AD15" s="270"/>
      <c r="AE15" s="270"/>
      <c r="AF15" s="270"/>
      <c r="AG15" s="270"/>
      <c r="AH15" s="270"/>
      <c r="AJ15" s="272"/>
      <c r="AK15" s="272"/>
      <c r="AL15" s="272"/>
      <c r="AM15" s="272"/>
      <c r="AN15" s="272"/>
      <c r="AO15" s="272"/>
      <c r="AP15" s="272"/>
      <c r="AQ15" s="272"/>
      <c r="AR15" s="272"/>
    </row>
    <row r="16" spans="1:44" ht="15.75" customHeight="1" x14ac:dyDescent="0.25">
      <c r="A16" s="271"/>
      <c r="B16" s="272"/>
      <c r="C16" s="272" t="s">
        <v>314</v>
      </c>
      <c r="D16" s="272"/>
      <c r="E16" s="273" t="s">
        <v>289</v>
      </c>
      <c r="F16" s="319"/>
      <c r="G16" s="319"/>
      <c r="H16" s="319"/>
      <c r="I16" s="319"/>
      <c r="J16" s="320"/>
      <c r="K16" s="270"/>
      <c r="L16" s="279"/>
      <c r="M16" s="270"/>
      <c r="N16" s="270" t="s">
        <v>64</v>
      </c>
      <c r="O16" s="270"/>
      <c r="P16" s="270"/>
      <c r="Q16" s="270"/>
      <c r="R16" s="371" t="s">
        <v>292</v>
      </c>
      <c r="S16" s="372"/>
      <c r="T16" s="374"/>
      <c r="U16" s="375"/>
      <c r="V16" s="301"/>
      <c r="W16" s="301"/>
      <c r="X16" s="301"/>
      <c r="Y16" s="301"/>
      <c r="Z16" s="301"/>
      <c r="AA16" s="301"/>
      <c r="AB16" s="270"/>
      <c r="AC16" s="270"/>
      <c r="AD16" s="270"/>
      <c r="AE16" s="270"/>
      <c r="AF16" s="270"/>
      <c r="AG16" s="270"/>
      <c r="AH16" s="270"/>
      <c r="AJ16" s="272"/>
      <c r="AK16" s="272"/>
      <c r="AL16" s="272"/>
      <c r="AM16" s="272"/>
      <c r="AN16" s="275"/>
      <c r="AO16" s="377"/>
      <c r="AP16" s="377"/>
      <c r="AQ16" s="377"/>
      <c r="AR16" s="377"/>
    </row>
    <row r="17" spans="1:44" ht="15.75" customHeight="1" x14ac:dyDescent="0.25">
      <c r="A17" s="266"/>
      <c r="B17" s="280"/>
      <c r="C17" s="281"/>
      <c r="D17" s="281"/>
      <c r="E17" s="282" t="s">
        <v>10</v>
      </c>
      <c r="F17" s="370"/>
      <c r="G17" s="319"/>
      <c r="H17" s="319"/>
      <c r="I17" s="319"/>
      <c r="J17" s="320"/>
      <c r="K17" s="270"/>
      <c r="L17" s="362" t="s">
        <v>290</v>
      </c>
      <c r="M17" s="363"/>
      <c r="N17" s="363"/>
      <c r="O17" s="363"/>
      <c r="P17" s="363"/>
      <c r="Q17" s="363"/>
      <c r="R17" s="363"/>
      <c r="S17" s="364"/>
      <c r="T17" s="376"/>
      <c r="U17" s="301"/>
      <c r="V17" s="301"/>
      <c r="W17" s="301"/>
      <c r="X17" s="301"/>
      <c r="Y17" s="301"/>
      <c r="Z17" s="301"/>
      <c r="AA17" s="301"/>
      <c r="AB17" s="270"/>
      <c r="AC17" s="270"/>
      <c r="AD17" s="270"/>
      <c r="AE17" s="270"/>
      <c r="AF17" s="270"/>
      <c r="AG17" s="270"/>
      <c r="AH17" s="270"/>
      <c r="AI17" s="261"/>
      <c r="AJ17" s="272"/>
      <c r="AK17" s="272"/>
      <c r="AL17" s="272"/>
      <c r="AM17" s="272"/>
      <c r="AN17" s="275"/>
      <c r="AO17" s="283"/>
      <c r="AP17" s="283"/>
      <c r="AQ17" s="283"/>
      <c r="AR17" s="283"/>
    </row>
    <row r="18" spans="1:44" s="74" customFormat="1" ht="15.75" hidden="1" customHeight="1" x14ac:dyDescent="0.25">
      <c r="A18" s="76"/>
      <c r="B18" s="253"/>
      <c r="C18" s="253"/>
      <c r="D18" s="253"/>
      <c r="E18" s="257"/>
      <c r="F18" s="258">
        <v>1</v>
      </c>
      <c r="G18" s="259"/>
      <c r="H18" s="258">
        <v>2</v>
      </c>
      <c r="I18" s="259"/>
      <c r="J18" s="259"/>
      <c r="K18" s="255"/>
      <c r="L18" s="255"/>
      <c r="M18" s="255"/>
      <c r="N18" s="253"/>
      <c r="O18" s="253"/>
      <c r="P18" s="253"/>
      <c r="Q18" s="253"/>
      <c r="R18" s="253"/>
      <c r="S18" s="253"/>
      <c r="T18" s="254">
        <v>2</v>
      </c>
      <c r="U18" s="256"/>
      <c r="V18" s="255"/>
      <c r="W18" s="255"/>
      <c r="X18" s="254">
        <v>2</v>
      </c>
      <c r="Y18" s="255"/>
      <c r="Z18" s="255"/>
      <c r="AA18" s="255"/>
      <c r="AB18" s="255"/>
      <c r="AC18" s="255"/>
      <c r="AD18" s="255"/>
      <c r="AE18" s="255"/>
      <c r="AF18" s="255"/>
      <c r="AG18" s="255"/>
      <c r="AH18" s="255"/>
      <c r="AI18" s="112"/>
      <c r="AJ18" s="253"/>
      <c r="AK18" s="253"/>
      <c r="AL18" s="253"/>
      <c r="AM18" s="253"/>
      <c r="AN18" s="256"/>
      <c r="AO18" s="252"/>
      <c r="AP18" s="252"/>
      <c r="AQ18" s="252"/>
      <c r="AR18" s="252"/>
    </row>
    <row r="19" spans="1:44" s="74" customFormat="1" ht="15.75" customHeight="1" x14ac:dyDescent="0.25">
      <c r="A19" s="76"/>
      <c r="B19" s="253"/>
      <c r="C19" s="253"/>
      <c r="D19" s="253"/>
      <c r="E19" s="256"/>
      <c r="F19" s="254"/>
      <c r="G19" s="252"/>
      <c r="H19" s="254"/>
      <c r="I19" s="252"/>
      <c r="J19" s="252"/>
      <c r="K19" s="255"/>
      <c r="L19" s="255"/>
      <c r="M19" s="255"/>
      <c r="N19" s="253"/>
      <c r="O19" s="253"/>
      <c r="P19" s="253"/>
      <c r="Q19" s="253"/>
      <c r="R19" s="253"/>
      <c r="S19" s="253"/>
      <c r="T19" s="254"/>
      <c r="U19" s="256"/>
      <c r="V19" s="255"/>
      <c r="W19" s="255"/>
      <c r="X19" s="254"/>
      <c r="Y19" s="255"/>
      <c r="Z19" s="255"/>
      <c r="AA19" s="255"/>
      <c r="AB19" s="255"/>
      <c r="AC19" s="255"/>
      <c r="AD19" s="255"/>
      <c r="AE19" s="255"/>
      <c r="AF19" s="255"/>
      <c r="AG19" s="255"/>
      <c r="AH19" s="255"/>
      <c r="AI19" s="112"/>
      <c r="AJ19" s="253"/>
      <c r="AK19" s="253"/>
      <c r="AL19" s="253"/>
      <c r="AM19" s="253"/>
      <c r="AN19" s="256"/>
      <c r="AO19" s="252"/>
      <c r="AP19" s="252"/>
      <c r="AQ19" s="252"/>
      <c r="AR19" s="252"/>
    </row>
    <row r="20" spans="1:44" ht="15.75" customHeight="1" x14ac:dyDescent="0.25">
      <c r="A20" s="266"/>
      <c r="B20" s="351" t="s">
        <v>11</v>
      </c>
      <c r="C20" s="267" t="s">
        <v>251</v>
      </c>
      <c r="D20" s="284"/>
      <c r="E20" s="269"/>
      <c r="F20" s="321"/>
      <c r="G20" s="321"/>
      <c r="H20" s="321"/>
      <c r="I20" s="321"/>
      <c r="J20" s="322"/>
      <c r="K20" s="270"/>
      <c r="L20" s="330" t="s">
        <v>12</v>
      </c>
      <c r="M20" s="331"/>
      <c r="N20" s="331" t="s">
        <v>293</v>
      </c>
      <c r="O20" s="331"/>
      <c r="P20" s="331"/>
      <c r="Q20" s="331"/>
      <c r="R20" s="331"/>
      <c r="S20" s="332"/>
      <c r="T20" s="365"/>
      <c r="U20" s="301"/>
      <c r="V20" s="301"/>
      <c r="W20" s="301"/>
      <c r="X20" s="301"/>
      <c r="Y20" s="301"/>
      <c r="Z20" s="301"/>
      <c r="AA20" s="301"/>
      <c r="AB20" s="270"/>
      <c r="AC20" s="270"/>
      <c r="AD20" s="270"/>
      <c r="AE20" s="270"/>
      <c r="AF20" s="270"/>
      <c r="AG20" s="270"/>
      <c r="AH20" s="270"/>
      <c r="AJ20" s="270"/>
      <c r="AK20" s="270"/>
      <c r="AL20" s="270"/>
      <c r="AM20" s="270"/>
      <c r="AN20" s="270"/>
      <c r="AO20" s="270"/>
      <c r="AP20" s="270"/>
      <c r="AQ20" s="270"/>
      <c r="AR20" s="270"/>
    </row>
    <row r="21" spans="1:44" ht="15.75" customHeight="1" x14ac:dyDescent="0.25">
      <c r="A21" s="271"/>
      <c r="B21" s="352"/>
      <c r="C21" s="272" t="s">
        <v>287</v>
      </c>
      <c r="D21" s="272"/>
      <c r="E21" s="273" t="s">
        <v>288</v>
      </c>
      <c r="F21" s="319"/>
      <c r="G21" s="319"/>
      <c r="H21" s="319"/>
      <c r="I21" s="319"/>
      <c r="J21" s="320"/>
      <c r="K21" s="272"/>
      <c r="L21" s="274"/>
      <c r="M21" s="272"/>
      <c r="N21" s="313" t="s">
        <v>294</v>
      </c>
      <c r="O21" s="313"/>
      <c r="P21" s="371" t="s">
        <v>295</v>
      </c>
      <c r="Q21" s="371"/>
      <c r="R21" s="371"/>
      <c r="S21" s="372"/>
      <c r="T21" s="365"/>
      <c r="U21" s="301"/>
      <c r="V21" s="301"/>
      <c r="W21" s="301"/>
      <c r="X21" s="301"/>
      <c r="Y21" s="301"/>
      <c r="Z21" s="301"/>
      <c r="AA21" s="301"/>
      <c r="AB21" s="270"/>
      <c r="AC21" s="270"/>
      <c r="AD21" s="270"/>
      <c r="AE21" s="270"/>
      <c r="AF21" s="270"/>
      <c r="AG21" s="270"/>
      <c r="AH21" s="270"/>
      <c r="AJ21" s="272"/>
      <c r="AK21" s="272"/>
      <c r="AL21" s="272"/>
      <c r="AM21" s="272"/>
      <c r="AN21" s="275"/>
      <c r="AO21" s="272"/>
      <c r="AP21" s="272"/>
      <c r="AQ21" s="275"/>
      <c r="AR21" s="272"/>
    </row>
    <row r="22" spans="1:44" ht="15.75" customHeight="1" x14ac:dyDescent="0.25">
      <c r="A22" s="271"/>
      <c r="B22" s="272"/>
      <c r="C22" s="272"/>
      <c r="D22" s="272"/>
      <c r="E22" s="273" t="s">
        <v>285</v>
      </c>
      <c r="F22" s="319"/>
      <c r="G22" s="319"/>
      <c r="H22" s="319"/>
      <c r="I22" s="319"/>
      <c r="J22" s="320"/>
      <c r="K22" s="272"/>
      <c r="L22" s="373" t="s">
        <v>296</v>
      </c>
      <c r="M22" s="371"/>
      <c r="N22" s="371"/>
      <c r="O22" s="371"/>
      <c r="P22" s="371"/>
      <c r="Q22" s="371"/>
      <c r="R22" s="371"/>
      <c r="S22" s="372"/>
      <c r="T22" s="365"/>
      <c r="U22" s="301"/>
      <c r="V22" s="301"/>
      <c r="W22" s="301"/>
      <c r="X22" s="301"/>
      <c r="Y22" s="301"/>
      <c r="Z22" s="301"/>
      <c r="AA22" s="301"/>
      <c r="AB22" s="270"/>
      <c r="AC22" s="270"/>
      <c r="AD22" s="270"/>
      <c r="AE22" s="270"/>
      <c r="AF22" s="270"/>
      <c r="AG22" s="270"/>
      <c r="AH22" s="270"/>
      <c r="AJ22" s="272"/>
      <c r="AK22" s="272"/>
      <c r="AL22" s="272"/>
      <c r="AM22" s="272"/>
      <c r="AN22" s="275"/>
      <c r="AO22" s="272"/>
      <c r="AP22" s="272"/>
      <c r="AQ22" s="275"/>
      <c r="AR22" s="272"/>
    </row>
    <row r="23" spans="1:44" ht="15.75" customHeight="1" x14ac:dyDescent="0.25">
      <c r="A23" s="271"/>
      <c r="B23" s="272"/>
      <c r="C23" s="272"/>
      <c r="D23" s="272"/>
      <c r="E23" s="273" t="s">
        <v>286</v>
      </c>
      <c r="F23" s="319"/>
      <c r="G23" s="319"/>
      <c r="H23" s="319"/>
      <c r="I23" s="319"/>
      <c r="J23" s="320"/>
      <c r="K23" s="272"/>
      <c r="L23" s="373" t="s">
        <v>297</v>
      </c>
      <c r="M23" s="371"/>
      <c r="N23" s="371"/>
      <c r="O23" s="371"/>
      <c r="P23" s="371"/>
      <c r="Q23" s="371"/>
      <c r="R23" s="371"/>
      <c r="S23" s="372"/>
      <c r="T23" s="365"/>
      <c r="U23" s="301"/>
      <c r="V23" s="301"/>
      <c r="W23" s="301"/>
      <c r="X23" s="301"/>
      <c r="Y23" s="301"/>
      <c r="Z23" s="301"/>
      <c r="AA23" s="301"/>
      <c r="AB23" s="270"/>
      <c r="AC23" s="270"/>
      <c r="AD23" s="270"/>
      <c r="AE23" s="270"/>
      <c r="AF23" s="270"/>
      <c r="AG23" s="270"/>
      <c r="AH23" s="270"/>
      <c r="AJ23" s="272"/>
      <c r="AK23" s="272"/>
      <c r="AL23" s="272"/>
      <c r="AM23" s="272"/>
      <c r="AN23" s="275"/>
      <c r="AO23" s="272"/>
      <c r="AP23" s="272"/>
      <c r="AQ23" s="275"/>
      <c r="AR23" s="272"/>
    </row>
    <row r="24" spans="1:44" ht="15.75" customHeight="1" x14ac:dyDescent="0.25">
      <c r="A24" s="271"/>
      <c r="B24" s="272"/>
      <c r="C24" s="272" t="s">
        <v>252</v>
      </c>
      <c r="D24" s="272"/>
      <c r="E24" s="276"/>
      <c r="F24" s="319" t="s">
        <v>264</v>
      </c>
      <c r="G24" s="319"/>
      <c r="H24" s="319"/>
      <c r="I24" s="319"/>
      <c r="J24" s="320"/>
      <c r="K24" s="272"/>
      <c r="L24" s="274"/>
      <c r="M24" s="272"/>
      <c r="N24" s="313" t="s">
        <v>298</v>
      </c>
      <c r="O24" s="313"/>
      <c r="P24" s="313"/>
      <c r="Q24" s="313"/>
      <c r="R24" s="313"/>
      <c r="S24" s="314"/>
      <c r="T24" s="365" t="s">
        <v>318</v>
      </c>
      <c r="U24" s="301"/>
      <c r="V24" s="301"/>
      <c r="W24" s="301"/>
      <c r="X24" s="301"/>
      <c r="Y24" s="301"/>
      <c r="Z24" s="301"/>
      <c r="AA24" s="301"/>
      <c r="AB24" s="270"/>
      <c r="AC24" s="270"/>
      <c r="AD24" s="270"/>
      <c r="AE24" s="270"/>
      <c r="AF24" s="270"/>
      <c r="AG24" s="270"/>
      <c r="AH24" s="270"/>
      <c r="AJ24" s="272"/>
      <c r="AK24" s="272"/>
      <c r="AL24" s="272"/>
      <c r="AM24" s="272"/>
      <c r="AN24" s="272"/>
      <c r="AO24" s="272"/>
      <c r="AP24" s="272"/>
      <c r="AQ24" s="272"/>
      <c r="AR24" s="272"/>
    </row>
    <row r="25" spans="1:44" ht="15.75" customHeight="1" x14ac:dyDescent="0.25">
      <c r="A25" s="271"/>
      <c r="B25" s="272"/>
      <c r="C25" s="272" t="s">
        <v>253</v>
      </c>
      <c r="D25" s="272"/>
      <c r="E25" s="276"/>
      <c r="F25" s="378" t="s">
        <v>257</v>
      </c>
      <c r="G25" s="320"/>
      <c r="H25" s="319"/>
      <c r="I25" s="319"/>
      <c r="J25" s="320"/>
      <c r="K25" s="272"/>
      <c r="L25" s="274"/>
      <c r="M25" s="272"/>
      <c r="N25" s="313" t="s">
        <v>299</v>
      </c>
      <c r="O25" s="313"/>
      <c r="P25" s="313"/>
      <c r="Q25" s="313"/>
      <c r="R25" s="313"/>
      <c r="S25" s="314"/>
      <c r="T25" s="391" t="s">
        <v>272</v>
      </c>
      <c r="U25" s="392"/>
      <c r="V25" s="392"/>
      <c r="W25" s="365"/>
      <c r="X25" s="393"/>
      <c r="Y25" s="392"/>
      <c r="Z25" s="392"/>
      <c r="AA25" s="365"/>
      <c r="AB25" s="270"/>
      <c r="AC25" s="270"/>
      <c r="AD25" s="270"/>
      <c r="AE25" s="270"/>
      <c r="AF25" s="270"/>
      <c r="AG25" s="270"/>
      <c r="AH25" s="270"/>
      <c r="AJ25" s="272"/>
      <c r="AK25" s="272"/>
      <c r="AL25" s="272"/>
      <c r="AM25" s="272"/>
      <c r="AN25" s="272"/>
      <c r="AO25" s="272"/>
      <c r="AP25" s="272"/>
      <c r="AQ25" s="272"/>
      <c r="AR25" s="272"/>
    </row>
    <row r="26" spans="1:44" ht="15.75" customHeight="1" x14ac:dyDescent="0.25">
      <c r="A26" s="271"/>
      <c r="B26" s="272"/>
      <c r="C26" s="272" t="s">
        <v>254</v>
      </c>
      <c r="D26" s="272"/>
      <c r="E26" s="276"/>
      <c r="F26" s="319"/>
      <c r="G26" s="319"/>
      <c r="H26" s="319"/>
      <c r="I26" s="319"/>
      <c r="J26" s="320"/>
      <c r="K26" s="272"/>
      <c r="L26" s="274"/>
      <c r="M26" s="272"/>
      <c r="N26" s="313" t="s">
        <v>308</v>
      </c>
      <c r="O26" s="313"/>
      <c r="P26" s="313"/>
      <c r="Q26" s="313"/>
      <c r="R26" s="313"/>
      <c r="S26" s="314"/>
      <c r="T26" s="365"/>
      <c r="U26" s="301"/>
      <c r="V26" s="301"/>
      <c r="W26" s="301"/>
      <c r="X26" s="394"/>
      <c r="Y26" s="394"/>
      <c r="Z26" s="394"/>
      <c r="AA26" s="394"/>
      <c r="AB26" s="270"/>
      <c r="AC26" s="270"/>
      <c r="AD26" s="270"/>
      <c r="AE26" s="270"/>
      <c r="AF26" s="270"/>
      <c r="AG26" s="270"/>
      <c r="AH26" s="270"/>
      <c r="AJ26" s="272"/>
      <c r="AK26" s="272"/>
      <c r="AL26" s="272"/>
      <c r="AM26" s="272"/>
      <c r="AN26" s="272"/>
      <c r="AO26" s="272"/>
      <c r="AP26" s="272"/>
      <c r="AQ26" s="272"/>
      <c r="AR26" s="272"/>
    </row>
    <row r="27" spans="1:44" ht="15.75" customHeight="1" x14ac:dyDescent="0.25">
      <c r="A27" s="271"/>
      <c r="B27" s="272"/>
      <c r="C27" s="272" t="s">
        <v>255</v>
      </c>
      <c r="D27" s="272"/>
      <c r="E27" s="276"/>
      <c r="F27" s="400" t="s">
        <v>255</v>
      </c>
      <c r="G27" s="401"/>
      <c r="H27" s="402" t="s">
        <v>256</v>
      </c>
      <c r="I27" s="331"/>
      <c r="J27" s="332"/>
      <c r="K27" s="272"/>
      <c r="L27" s="274"/>
      <c r="M27" s="272"/>
      <c r="N27" s="313"/>
      <c r="O27" s="313"/>
      <c r="P27" s="313"/>
      <c r="Q27" s="313"/>
      <c r="R27" s="313"/>
      <c r="S27" s="314"/>
      <c r="T27" s="379" t="s">
        <v>301</v>
      </c>
      <c r="U27" s="380"/>
      <c r="V27" s="380"/>
      <c r="W27" s="381"/>
      <c r="X27" s="386" t="s">
        <v>302</v>
      </c>
      <c r="Y27" s="387"/>
      <c r="Z27" s="387"/>
      <c r="AA27" s="388"/>
      <c r="AB27" s="270"/>
      <c r="AC27" s="270"/>
      <c r="AD27" s="270"/>
      <c r="AE27" s="270"/>
      <c r="AF27" s="270"/>
      <c r="AG27" s="270"/>
      <c r="AH27" s="270"/>
      <c r="AJ27" s="272"/>
      <c r="AK27" s="272"/>
      <c r="AL27" s="272"/>
      <c r="AM27" s="272"/>
      <c r="AN27" s="272"/>
      <c r="AO27" s="272"/>
      <c r="AP27" s="272"/>
      <c r="AQ27" s="272"/>
      <c r="AR27" s="272"/>
    </row>
    <row r="28" spans="1:44" ht="45" customHeight="1" x14ac:dyDescent="0.25">
      <c r="A28" s="271"/>
      <c r="B28" s="272"/>
      <c r="C28" s="272" t="s">
        <v>256</v>
      </c>
      <c r="D28" s="272"/>
      <c r="E28" s="276"/>
      <c r="F28" s="300"/>
      <c r="G28" s="300"/>
      <c r="H28" s="301"/>
      <c r="I28" s="301"/>
      <c r="J28" s="301"/>
      <c r="K28" s="272"/>
      <c r="L28" s="274"/>
      <c r="M28" s="272"/>
      <c r="N28" s="313" t="s">
        <v>302</v>
      </c>
      <c r="O28" s="313"/>
      <c r="P28" s="313"/>
      <c r="Q28" s="313"/>
      <c r="R28" s="313"/>
      <c r="S28" s="314"/>
      <c r="T28" s="301"/>
      <c r="U28" s="301"/>
      <c r="V28" s="301"/>
      <c r="W28" s="301"/>
      <c r="X28" s="301"/>
      <c r="Y28" s="301"/>
      <c r="Z28" s="301"/>
      <c r="AA28" s="301"/>
      <c r="AB28" s="270"/>
      <c r="AC28" s="270"/>
      <c r="AD28" s="270"/>
      <c r="AE28" s="270"/>
      <c r="AF28" s="270"/>
      <c r="AG28" s="270"/>
      <c r="AH28" s="270"/>
      <c r="AJ28" s="272"/>
      <c r="AK28" s="272"/>
      <c r="AL28" s="272"/>
      <c r="AM28" s="272"/>
      <c r="AN28" s="272"/>
      <c r="AO28" s="272"/>
      <c r="AP28" s="272"/>
      <c r="AQ28" s="272"/>
      <c r="AR28" s="272"/>
    </row>
    <row r="29" spans="1:44" ht="15.75" customHeight="1" x14ac:dyDescent="0.25">
      <c r="A29" s="271"/>
      <c r="B29" s="272"/>
      <c r="C29" s="272" t="s">
        <v>314</v>
      </c>
      <c r="D29" s="272"/>
      <c r="E29" s="273" t="s">
        <v>289</v>
      </c>
      <c r="F29" s="317"/>
      <c r="G29" s="317"/>
      <c r="H29" s="317"/>
      <c r="I29" s="317"/>
      <c r="J29" s="318"/>
      <c r="K29" s="270"/>
      <c r="L29" s="279"/>
      <c r="M29" s="270"/>
      <c r="N29" s="270" t="s">
        <v>64</v>
      </c>
      <c r="O29" s="270"/>
      <c r="P29" s="270"/>
      <c r="Q29" s="270"/>
      <c r="R29" s="371" t="s">
        <v>292</v>
      </c>
      <c r="S29" s="372"/>
      <c r="T29" s="374"/>
      <c r="U29" s="375"/>
      <c r="V29" s="385"/>
      <c r="W29" s="385"/>
      <c r="X29" s="385"/>
      <c r="Y29" s="385"/>
      <c r="Z29" s="385"/>
      <c r="AA29" s="385"/>
      <c r="AB29" s="270"/>
      <c r="AC29" s="270"/>
      <c r="AD29" s="270"/>
      <c r="AE29" s="270"/>
      <c r="AF29" s="270"/>
      <c r="AG29" s="270"/>
      <c r="AH29" s="270"/>
      <c r="AJ29" s="272"/>
      <c r="AK29" s="272"/>
      <c r="AL29" s="272"/>
      <c r="AM29" s="272"/>
      <c r="AN29" s="275"/>
      <c r="AO29" s="377"/>
      <c r="AP29" s="377"/>
      <c r="AQ29" s="377"/>
      <c r="AR29" s="377"/>
    </row>
    <row r="30" spans="1:44" ht="15.75" customHeight="1" x14ac:dyDescent="0.25">
      <c r="A30" s="271"/>
      <c r="B30" s="281"/>
      <c r="C30" s="281"/>
      <c r="D30" s="281"/>
      <c r="E30" s="285" t="s">
        <v>10</v>
      </c>
      <c r="F30" s="315"/>
      <c r="G30" s="315"/>
      <c r="H30" s="315"/>
      <c r="I30" s="315"/>
      <c r="J30" s="316"/>
      <c r="K30" s="270"/>
      <c r="L30" s="362" t="s">
        <v>290</v>
      </c>
      <c r="M30" s="363"/>
      <c r="N30" s="363"/>
      <c r="O30" s="363"/>
      <c r="P30" s="363"/>
      <c r="Q30" s="363"/>
      <c r="R30" s="363"/>
      <c r="S30" s="364"/>
      <c r="T30" s="365"/>
      <c r="U30" s="301"/>
      <c r="V30" s="301"/>
      <c r="W30" s="301"/>
      <c r="X30" s="301"/>
      <c r="Y30" s="301"/>
      <c r="Z30" s="301"/>
      <c r="AA30" s="301"/>
      <c r="AB30" s="270"/>
      <c r="AC30" s="270"/>
      <c r="AD30" s="270"/>
      <c r="AE30" s="270"/>
      <c r="AF30" s="270"/>
      <c r="AG30" s="270"/>
      <c r="AH30" s="270"/>
      <c r="AI30" s="261"/>
      <c r="AJ30" s="272"/>
      <c r="AK30" s="272"/>
      <c r="AL30" s="272"/>
      <c r="AM30" s="272"/>
      <c r="AN30" s="275"/>
      <c r="AO30" s="283"/>
      <c r="AP30" s="283"/>
      <c r="AQ30" s="283"/>
      <c r="AR30" s="283"/>
    </row>
    <row r="31" spans="1:44" s="74" customFormat="1" ht="15.75" hidden="1" customHeight="1" x14ac:dyDescent="0.25">
      <c r="A31" s="76"/>
      <c r="B31" s="253"/>
      <c r="C31" s="253"/>
      <c r="D31" s="253"/>
      <c r="E31" s="256"/>
      <c r="F31" s="254">
        <v>2</v>
      </c>
      <c r="G31" s="252"/>
      <c r="H31" s="254">
        <v>1</v>
      </c>
      <c r="I31" s="252"/>
      <c r="J31" s="252"/>
      <c r="K31" s="255"/>
      <c r="L31" s="255"/>
      <c r="M31" s="255"/>
      <c r="N31" s="253"/>
      <c r="O31" s="253"/>
      <c r="P31" s="253"/>
      <c r="Q31" s="253"/>
      <c r="R31" s="253"/>
      <c r="S31" s="253"/>
      <c r="T31" s="254">
        <v>2</v>
      </c>
      <c r="U31" s="256"/>
      <c r="V31" s="255"/>
      <c r="W31" s="255"/>
      <c r="X31" s="254">
        <v>1</v>
      </c>
      <c r="Y31" s="255"/>
      <c r="Z31" s="255"/>
      <c r="AA31" s="255"/>
      <c r="AB31" s="255"/>
      <c r="AC31" s="255"/>
      <c r="AD31" s="255"/>
      <c r="AE31" s="255"/>
      <c r="AF31" s="255"/>
      <c r="AG31" s="255"/>
      <c r="AH31" s="255"/>
      <c r="AI31" s="112"/>
      <c r="AJ31" s="253"/>
      <c r="AK31" s="253"/>
      <c r="AL31" s="253"/>
      <c r="AM31" s="253"/>
      <c r="AN31" s="256"/>
      <c r="AO31" s="252"/>
      <c r="AP31" s="252"/>
      <c r="AQ31" s="252"/>
      <c r="AR31" s="252"/>
    </row>
    <row r="32" spans="1:44" s="74" customFormat="1" x14ac:dyDescent="0.25">
      <c r="A32" s="76"/>
      <c r="B32" s="253"/>
      <c r="C32" s="253"/>
      <c r="D32" s="253"/>
      <c r="E32" s="256"/>
      <c r="F32" s="252"/>
      <c r="G32" s="252"/>
      <c r="H32" s="252"/>
      <c r="I32" s="252"/>
      <c r="J32" s="252"/>
      <c r="K32" s="255"/>
      <c r="L32" s="255"/>
      <c r="M32" s="255"/>
      <c r="N32" s="253"/>
      <c r="O32" s="253"/>
      <c r="P32" s="253"/>
      <c r="Q32" s="253"/>
      <c r="R32" s="253"/>
      <c r="S32" s="253"/>
      <c r="T32" s="256"/>
      <c r="U32" s="256"/>
      <c r="V32" s="255"/>
      <c r="W32" s="255"/>
      <c r="X32" s="255"/>
      <c r="Y32" s="255"/>
      <c r="Z32" s="255"/>
      <c r="AA32" s="255"/>
      <c r="AB32" s="255"/>
      <c r="AC32" s="255"/>
      <c r="AD32" s="255"/>
      <c r="AE32" s="255"/>
      <c r="AF32" s="255"/>
      <c r="AG32" s="255"/>
      <c r="AH32" s="255"/>
      <c r="AI32" s="112"/>
      <c r="AJ32" s="253"/>
      <c r="AK32" s="253"/>
      <c r="AL32" s="253"/>
      <c r="AM32" s="253"/>
      <c r="AN32" s="256"/>
      <c r="AO32" s="252"/>
      <c r="AP32" s="252"/>
      <c r="AQ32" s="252"/>
      <c r="AR32" s="252"/>
    </row>
    <row r="33" spans="1:34" ht="47.25" customHeight="1" x14ac:dyDescent="0.25">
      <c r="B33" s="286" t="s">
        <v>13</v>
      </c>
      <c r="C33" s="287"/>
      <c r="D33" s="287"/>
      <c r="E33" s="287"/>
      <c r="F33" s="287"/>
      <c r="G33" s="287"/>
      <c r="H33" s="288"/>
      <c r="I33" s="306" t="s">
        <v>16</v>
      </c>
      <c r="J33" s="307"/>
      <c r="K33" s="366" t="s">
        <v>322</v>
      </c>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7"/>
    </row>
    <row r="34" spans="1:34" ht="8.25" customHeight="1" x14ac:dyDescent="0.25">
      <c r="B34" s="289"/>
      <c r="C34" s="290"/>
      <c r="D34" s="290"/>
      <c r="E34" s="290"/>
      <c r="F34" s="290"/>
      <c r="G34" s="290"/>
      <c r="H34" s="291"/>
      <c r="I34" s="289"/>
      <c r="J34" s="291"/>
      <c r="K34" s="290"/>
      <c r="L34" s="290"/>
      <c r="M34" s="290"/>
      <c r="N34" s="292"/>
      <c r="O34" s="292"/>
      <c r="P34" s="292"/>
      <c r="Q34" s="292"/>
      <c r="R34" s="292"/>
      <c r="S34" s="292"/>
      <c r="T34" s="292"/>
      <c r="U34" s="292"/>
      <c r="V34" s="292"/>
      <c r="W34" s="292"/>
      <c r="X34" s="292"/>
      <c r="Y34" s="292"/>
      <c r="Z34" s="292"/>
      <c r="AA34" s="292"/>
      <c r="AB34" s="292"/>
      <c r="AC34" s="292"/>
      <c r="AD34" s="292"/>
      <c r="AE34" s="292"/>
      <c r="AF34" s="292"/>
      <c r="AG34" s="292"/>
      <c r="AH34" s="293"/>
    </row>
    <row r="35" spans="1:34" s="74" customFormat="1" x14ac:dyDescent="0.25">
      <c r="J35" s="130"/>
      <c r="K35" s="308" t="s">
        <v>306</v>
      </c>
      <c r="L35" s="308"/>
      <c r="M35" s="308"/>
      <c r="N35" s="308"/>
      <c r="O35" s="308"/>
      <c r="P35" s="308"/>
      <c r="Q35" s="308"/>
      <c r="R35" s="308"/>
      <c r="S35" s="308"/>
      <c r="T35" s="308"/>
      <c r="U35" s="308"/>
      <c r="V35" s="309"/>
      <c r="W35" s="308" t="s">
        <v>350</v>
      </c>
      <c r="X35" s="308"/>
      <c r="Y35" s="308"/>
      <c r="Z35" s="308"/>
      <c r="AA35" s="308"/>
      <c r="AB35" s="308"/>
      <c r="AC35" s="308"/>
      <c r="AD35" s="308"/>
      <c r="AE35" s="308"/>
      <c r="AF35" s="308"/>
      <c r="AG35" s="308"/>
      <c r="AH35" s="309"/>
    </row>
    <row r="36" spans="1:34" s="74" customFormat="1" x14ac:dyDescent="0.25">
      <c r="A36" s="251" t="s">
        <v>5</v>
      </c>
      <c r="B36" s="74" t="s">
        <v>291</v>
      </c>
      <c r="I36" s="251" t="s">
        <v>14</v>
      </c>
      <c r="J36" s="131" t="s">
        <v>15</v>
      </c>
      <c r="K36" s="251" t="s">
        <v>304</v>
      </c>
      <c r="L36" s="251" t="s">
        <v>17</v>
      </c>
      <c r="M36" s="251" t="s">
        <v>18</v>
      </c>
      <c r="N36" s="114" t="s">
        <v>19</v>
      </c>
      <c r="O36" s="114" t="s">
        <v>20</v>
      </c>
      <c r="P36" s="114" t="s">
        <v>21</v>
      </c>
      <c r="Q36" s="114" t="s">
        <v>305</v>
      </c>
      <c r="R36" s="114" t="s">
        <v>22</v>
      </c>
      <c r="S36" s="114" t="s">
        <v>23</v>
      </c>
      <c r="T36" s="114" t="s">
        <v>24</v>
      </c>
      <c r="U36" s="114" t="s">
        <v>25</v>
      </c>
      <c r="V36" s="129" t="s">
        <v>26</v>
      </c>
      <c r="W36" s="114" t="s">
        <v>304</v>
      </c>
      <c r="X36" s="114" t="s">
        <v>17</v>
      </c>
      <c r="Y36" s="114" t="s">
        <v>18</v>
      </c>
      <c r="Z36" s="114" t="s">
        <v>19</v>
      </c>
      <c r="AA36" s="114" t="s">
        <v>20</v>
      </c>
      <c r="AB36" s="114" t="s">
        <v>21</v>
      </c>
      <c r="AC36" s="114" t="s">
        <v>305</v>
      </c>
      <c r="AD36" s="114" t="s">
        <v>22</v>
      </c>
      <c r="AE36" s="114" t="s">
        <v>23</v>
      </c>
      <c r="AF36" s="114" t="s">
        <v>24</v>
      </c>
      <c r="AG36" s="114" t="s">
        <v>25</v>
      </c>
      <c r="AH36" s="129" t="s">
        <v>26</v>
      </c>
    </row>
    <row r="37" spans="1:34" x14ac:dyDescent="0.25">
      <c r="B37" s="303"/>
      <c r="C37" s="303"/>
      <c r="D37" s="303"/>
      <c r="E37" s="303"/>
      <c r="F37" s="303"/>
      <c r="G37" s="303"/>
      <c r="H37" s="304"/>
      <c r="I37" s="13"/>
      <c r="J37" s="134"/>
      <c r="K37" s="124"/>
      <c r="L37" s="13"/>
      <c r="M37" s="132"/>
      <c r="N37" s="121"/>
      <c r="O37" s="13"/>
      <c r="P37" s="12"/>
      <c r="Q37" s="12"/>
      <c r="R37" s="12"/>
      <c r="S37" s="12"/>
      <c r="T37" s="12"/>
      <c r="U37" s="12"/>
      <c r="V37" s="187"/>
      <c r="W37" s="13"/>
      <c r="X37" s="12"/>
      <c r="Y37" s="12"/>
      <c r="Z37" s="12"/>
      <c r="AA37" s="12"/>
      <c r="AB37" s="12"/>
      <c r="AC37" s="12"/>
      <c r="AD37" s="12"/>
      <c r="AE37" s="12"/>
      <c r="AF37" s="12"/>
      <c r="AG37" s="12"/>
      <c r="AH37" s="12"/>
    </row>
    <row r="38" spans="1:34" x14ac:dyDescent="0.25">
      <c r="B38" s="303"/>
      <c r="C38" s="303"/>
      <c r="D38" s="303"/>
      <c r="E38" s="303"/>
      <c r="F38" s="303"/>
      <c r="G38" s="303"/>
      <c r="H38" s="304"/>
      <c r="I38" s="13"/>
      <c r="J38" s="134"/>
      <c r="K38" s="124"/>
      <c r="L38" s="13"/>
      <c r="M38" s="133"/>
      <c r="N38" s="122"/>
      <c r="O38" s="13"/>
      <c r="P38" s="12"/>
      <c r="Q38" s="12"/>
      <c r="R38" s="12"/>
      <c r="S38" s="12"/>
      <c r="T38" s="12"/>
      <c r="U38" s="12"/>
      <c r="V38" s="187"/>
      <c r="W38" s="13"/>
      <c r="X38" s="12"/>
      <c r="Y38" s="12"/>
      <c r="Z38" s="12"/>
      <c r="AA38" s="12"/>
      <c r="AB38" s="12"/>
      <c r="AC38" s="12"/>
      <c r="AD38" s="12"/>
      <c r="AE38" s="12"/>
      <c r="AF38" s="12"/>
      <c r="AG38" s="12"/>
      <c r="AH38" s="12"/>
    </row>
    <row r="39" spans="1:34" x14ac:dyDescent="0.25">
      <c r="B39" s="303"/>
      <c r="C39" s="303"/>
      <c r="D39" s="303"/>
      <c r="E39" s="303"/>
      <c r="F39" s="303"/>
      <c r="G39" s="303"/>
      <c r="H39" s="304"/>
      <c r="I39" s="13"/>
      <c r="J39" s="134"/>
      <c r="K39" s="124"/>
      <c r="L39" s="13"/>
      <c r="M39" s="124"/>
      <c r="N39" s="122"/>
      <c r="O39" s="13"/>
      <c r="P39" s="12"/>
      <c r="Q39" s="12"/>
      <c r="R39" s="12"/>
      <c r="S39" s="12"/>
      <c r="T39" s="12"/>
      <c r="U39" s="12"/>
      <c r="V39" s="187"/>
      <c r="W39" s="13"/>
      <c r="X39" s="12"/>
      <c r="Y39" s="12"/>
      <c r="Z39" s="12"/>
      <c r="AA39" s="12"/>
      <c r="AB39" s="12"/>
      <c r="AC39" s="12"/>
      <c r="AD39" s="12"/>
      <c r="AE39" s="12"/>
      <c r="AF39" s="12"/>
      <c r="AG39" s="12"/>
      <c r="AH39" s="12"/>
    </row>
    <row r="40" spans="1:34" x14ac:dyDescent="0.25">
      <c r="B40" s="303"/>
      <c r="C40" s="303"/>
      <c r="D40" s="303"/>
      <c r="E40" s="303"/>
      <c r="F40" s="303"/>
      <c r="G40" s="303"/>
      <c r="H40" s="304"/>
      <c r="I40" s="13"/>
      <c r="J40" s="134"/>
      <c r="K40" s="124"/>
      <c r="L40" s="13"/>
      <c r="M40" s="124"/>
      <c r="N40" s="122"/>
      <c r="O40" s="13"/>
      <c r="P40" s="12"/>
      <c r="Q40" s="12"/>
      <c r="R40" s="12"/>
      <c r="S40" s="12"/>
      <c r="T40" s="12"/>
      <c r="U40" s="12"/>
      <c r="V40" s="187"/>
      <c r="W40" s="13"/>
      <c r="X40" s="12"/>
      <c r="Y40" s="12"/>
      <c r="Z40" s="12"/>
      <c r="AA40" s="12"/>
      <c r="AB40" s="12"/>
      <c r="AC40" s="12"/>
      <c r="AD40" s="12"/>
      <c r="AE40" s="12"/>
      <c r="AF40" s="12"/>
      <c r="AG40" s="12"/>
      <c r="AH40" s="12"/>
    </row>
    <row r="41" spans="1:34" x14ac:dyDescent="0.25">
      <c r="B41" s="303"/>
      <c r="C41" s="303"/>
      <c r="D41" s="303"/>
      <c r="E41" s="303"/>
      <c r="F41" s="303"/>
      <c r="G41" s="303"/>
      <c r="H41" s="304"/>
      <c r="I41" s="13"/>
      <c r="J41" s="134"/>
      <c r="K41" s="124"/>
      <c r="L41" s="13"/>
      <c r="M41" s="125"/>
      <c r="N41" s="123"/>
      <c r="O41" s="13"/>
      <c r="P41" s="12"/>
      <c r="Q41" s="12"/>
      <c r="R41" s="12"/>
      <c r="S41" s="12"/>
      <c r="T41" s="12"/>
      <c r="U41" s="12"/>
      <c r="V41" s="187"/>
      <c r="W41" s="13"/>
      <c r="X41" s="12"/>
      <c r="Y41" s="12"/>
      <c r="Z41" s="12"/>
      <c r="AA41" s="12"/>
      <c r="AB41" s="12"/>
      <c r="AC41" s="12"/>
      <c r="AD41" s="12"/>
      <c r="AE41" s="12"/>
      <c r="AF41" s="12"/>
      <c r="AG41" s="12"/>
      <c r="AH41" s="12"/>
    </row>
    <row r="42" spans="1:34" s="74" customFormat="1" x14ac:dyDescent="0.25">
      <c r="A42" s="251" t="s">
        <v>5</v>
      </c>
      <c r="B42" s="305" t="s">
        <v>27</v>
      </c>
      <c r="C42" s="305"/>
      <c r="D42" s="305"/>
      <c r="E42" s="305"/>
      <c r="F42" s="305"/>
      <c r="G42" s="305"/>
      <c r="H42" s="305"/>
    </row>
    <row r="43" spans="1:34" x14ac:dyDescent="0.25">
      <c r="B43" s="303"/>
      <c r="C43" s="303"/>
      <c r="D43" s="303"/>
      <c r="E43" s="303"/>
      <c r="F43" s="303"/>
      <c r="G43" s="303"/>
      <c r="H43" s="304"/>
      <c r="I43" s="13"/>
      <c r="J43" s="134"/>
      <c r="K43" s="124"/>
      <c r="L43" s="124"/>
      <c r="M43" s="122"/>
      <c r="N43" s="13"/>
      <c r="O43" s="13"/>
      <c r="P43" s="12"/>
      <c r="Q43" s="12"/>
      <c r="R43" s="12"/>
      <c r="S43" s="12"/>
      <c r="T43" s="12"/>
      <c r="U43" s="12"/>
      <c r="V43" s="187"/>
      <c r="W43" s="13"/>
      <c r="X43" s="12"/>
      <c r="Y43" s="12"/>
      <c r="Z43" s="12"/>
      <c r="AA43" s="12"/>
      <c r="AB43" s="12"/>
      <c r="AC43" s="12"/>
      <c r="AD43" s="12"/>
      <c r="AE43" s="12"/>
      <c r="AF43" s="12"/>
      <c r="AG43" s="12"/>
      <c r="AH43" s="12"/>
    </row>
    <row r="44" spans="1:34" x14ac:dyDescent="0.25">
      <c r="B44" s="303"/>
      <c r="C44" s="303"/>
      <c r="D44" s="303"/>
      <c r="E44" s="303"/>
      <c r="F44" s="303"/>
      <c r="G44" s="303"/>
      <c r="H44" s="304"/>
      <c r="I44" s="13"/>
      <c r="J44" s="134"/>
      <c r="K44" s="124"/>
      <c r="L44" s="124"/>
      <c r="M44" s="122"/>
      <c r="N44" s="13"/>
      <c r="O44" s="13"/>
      <c r="P44" s="12"/>
      <c r="Q44" s="12"/>
      <c r="R44" s="12"/>
      <c r="S44" s="12"/>
      <c r="T44" s="12"/>
      <c r="U44" s="12"/>
      <c r="V44" s="187"/>
      <c r="W44" s="13"/>
      <c r="X44" s="12"/>
      <c r="Y44" s="12"/>
      <c r="Z44" s="12"/>
      <c r="AA44" s="12"/>
      <c r="AB44" s="12"/>
      <c r="AC44" s="12"/>
      <c r="AD44" s="12"/>
      <c r="AE44" s="12"/>
      <c r="AF44" s="12"/>
      <c r="AG44" s="12"/>
      <c r="AH44" s="12"/>
    </row>
    <row r="45" spans="1:34" x14ac:dyDescent="0.25">
      <c r="B45" s="303"/>
      <c r="C45" s="303"/>
      <c r="D45" s="303"/>
      <c r="E45" s="303"/>
      <c r="F45" s="303"/>
      <c r="G45" s="303"/>
      <c r="H45" s="304"/>
      <c r="I45" s="13"/>
      <c r="J45" s="134"/>
      <c r="K45" s="124"/>
      <c r="L45" s="124"/>
      <c r="M45" s="122"/>
      <c r="N45" s="13"/>
      <c r="O45" s="13"/>
      <c r="P45" s="12"/>
      <c r="Q45" s="12"/>
      <c r="R45" s="12"/>
      <c r="S45" s="12"/>
      <c r="T45" s="12"/>
      <c r="U45" s="12"/>
      <c r="V45" s="187"/>
      <c r="W45" s="13"/>
      <c r="X45" s="12"/>
      <c r="Y45" s="12"/>
      <c r="Z45" s="12"/>
      <c r="AA45" s="12"/>
      <c r="AB45" s="12"/>
      <c r="AC45" s="12"/>
      <c r="AD45" s="12"/>
      <c r="AE45" s="12"/>
      <c r="AF45" s="12"/>
      <c r="AG45" s="12"/>
      <c r="AH45" s="12"/>
    </row>
    <row r="46" spans="1:34" x14ac:dyDescent="0.25">
      <c r="B46" s="303"/>
      <c r="C46" s="303"/>
      <c r="D46" s="303"/>
      <c r="E46" s="303"/>
      <c r="F46" s="303"/>
      <c r="G46" s="303"/>
      <c r="H46" s="304"/>
      <c r="I46" s="13"/>
      <c r="J46" s="134"/>
      <c r="K46" s="124"/>
      <c r="L46" s="124"/>
      <c r="M46" s="122"/>
      <c r="N46" s="13"/>
      <c r="O46" s="13"/>
      <c r="P46" s="12"/>
      <c r="Q46" s="12"/>
      <c r="R46" s="12"/>
      <c r="S46" s="12"/>
      <c r="T46" s="12"/>
      <c r="U46" s="12"/>
      <c r="V46" s="187"/>
      <c r="W46" s="13"/>
      <c r="X46" s="12"/>
      <c r="Y46" s="12"/>
      <c r="Z46" s="12"/>
      <c r="AA46" s="12"/>
      <c r="AB46" s="12"/>
      <c r="AC46" s="12"/>
      <c r="AD46" s="12"/>
      <c r="AE46" s="12"/>
      <c r="AF46" s="12"/>
      <c r="AG46" s="12"/>
      <c r="AH46" s="12"/>
    </row>
    <row r="47" spans="1:34" x14ac:dyDescent="0.25">
      <c r="B47" s="303"/>
      <c r="C47" s="303"/>
      <c r="D47" s="303"/>
      <c r="E47" s="303"/>
      <c r="F47" s="303"/>
      <c r="G47" s="303"/>
      <c r="H47" s="304"/>
      <c r="I47" s="13"/>
      <c r="J47" s="134"/>
      <c r="K47" s="124"/>
      <c r="L47" s="124"/>
      <c r="M47" s="122"/>
      <c r="N47" s="13"/>
      <c r="O47" s="13"/>
      <c r="P47" s="12"/>
      <c r="Q47" s="12"/>
      <c r="R47" s="12"/>
      <c r="S47" s="12"/>
      <c r="T47" s="12"/>
      <c r="U47" s="12"/>
      <c r="V47" s="187"/>
      <c r="W47" s="13"/>
      <c r="X47" s="12"/>
      <c r="Y47" s="12"/>
      <c r="Z47" s="12"/>
      <c r="AA47" s="12"/>
      <c r="AB47" s="12"/>
      <c r="AC47" s="12"/>
      <c r="AD47" s="12"/>
      <c r="AE47" s="12"/>
      <c r="AF47" s="12"/>
      <c r="AG47" s="12"/>
      <c r="AH47" s="12"/>
    </row>
    <row r="48" spans="1:34" s="74" customFormat="1" x14ac:dyDescent="0.25">
      <c r="A48" s="251" t="s">
        <v>5</v>
      </c>
      <c r="B48" s="305" t="s">
        <v>28</v>
      </c>
      <c r="C48" s="305"/>
      <c r="D48" s="305"/>
      <c r="E48" s="305"/>
      <c r="F48" s="305"/>
      <c r="G48" s="305"/>
      <c r="H48" s="305"/>
    </row>
    <row r="49" spans="1:36" x14ac:dyDescent="0.25">
      <c r="B49" s="303"/>
      <c r="C49" s="303"/>
      <c r="D49" s="303"/>
      <c r="E49" s="303"/>
      <c r="F49" s="303"/>
      <c r="G49" s="303"/>
      <c r="H49" s="304"/>
      <c r="I49" s="13"/>
      <c r="J49" s="134"/>
      <c r="K49" s="124"/>
      <c r="L49" s="124"/>
      <c r="M49" s="124"/>
      <c r="N49" s="13"/>
      <c r="O49" s="13"/>
      <c r="P49" s="12"/>
      <c r="Q49" s="12"/>
      <c r="R49" s="12"/>
      <c r="S49" s="12"/>
      <c r="T49" s="12"/>
      <c r="U49" s="12"/>
      <c r="V49" s="187"/>
      <c r="W49" s="13"/>
      <c r="X49" s="12"/>
      <c r="Y49" s="12"/>
      <c r="Z49" s="12"/>
      <c r="AA49" s="12"/>
      <c r="AB49" s="12"/>
      <c r="AC49" s="12"/>
      <c r="AD49" s="12"/>
      <c r="AE49" s="12"/>
      <c r="AF49" s="12"/>
      <c r="AG49" s="12"/>
      <c r="AH49" s="12"/>
    </row>
    <row r="50" spans="1:36" x14ac:dyDescent="0.25">
      <c r="B50" s="303"/>
      <c r="C50" s="303"/>
      <c r="D50" s="303"/>
      <c r="E50" s="303"/>
      <c r="F50" s="303"/>
      <c r="G50" s="303"/>
      <c r="H50" s="304"/>
      <c r="I50" s="13"/>
      <c r="J50" s="134"/>
      <c r="K50" s="124"/>
      <c r="L50" s="124"/>
      <c r="M50" s="124"/>
      <c r="N50" s="13"/>
      <c r="O50" s="13"/>
      <c r="P50" s="12"/>
      <c r="Q50" s="12"/>
      <c r="R50" s="12"/>
      <c r="S50" s="12"/>
      <c r="T50" s="12"/>
      <c r="U50" s="12"/>
      <c r="V50" s="187"/>
      <c r="W50" s="13"/>
      <c r="X50" s="12"/>
      <c r="Y50" s="12"/>
      <c r="Z50" s="12"/>
      <c r="AA50" s="12"/>
      <c r="AB50" s="12"/>
      <c r="AC50" s="12"/>
      <c r="AD50" s="12"/>
      <c r="AE50" s="12"/>
      <c r="AF50" s="12"/>
      <c r="AG50" s="12"/>
      <c r="AH50" s="12"/>
    </row>
    <row r="51" spans="1:36" x14ac:dyDescent="0.25">
      <c r="B51" s="303"/>
      <c r="C51" s="303"/>
      <c r="D51" s="303"/>
      <c r="E51" s="303"/>
      <c r="F51" s="303"/>
      <c r="G51" s="303"/>
      <c r="H51" s="304"/>
      <c r="I51" s="13"/>
      <c r="J51" s="134"/>
      <c r="K51" s="124"/>
      <c r="L51" s="124"/>
      <c r="M51" s="124"/>
      <c r="N51" s="13"/>
      <c r="O51" s="13"/>
      <c r="P51" s="12"/>
      <c r="Q51" s="12"/>
      <c r="R51" s="12"/>
      <c r="S51" s="12"/>
      <c r="T51" s="12"/>
      <c r="U51" s="12"/>
      <c r="V51" s="187"/>
      <c r="W51" s="13"/>
      <c r="X51" s="12"/>
      <c r="Y51" s="12"/>
      <c r="Z51" s="12"/>
      <c r="AA51" s="12"/>
      <c r="AB51" s="12"/>
      <c r="AC51" s="12"/>
      <c r="AD51" s="12"/>
      <c r="AE51" s="12"/>
      <c r="AF51" s="12"/>
      <c r="AG51" s="12"/>
      <c r="AH51" s="12"/>
    </row>
    <row r="52" spans="1:36" x14ac:dyDescent="0.25">
      <c r="B52" s="303"/>
      <c r="C52" s="303"/>
      <c r="D52" s="303"/>
      <c r="E52" s="303"/>
      <c r="F52" s="303"/>
      <c r="G52" s="303"/>
      <c r="H52" s="304"/>
      <c r="I52" s="13"/>
      <c r="J52" s="134"/>
      <c r="K52" s="124"/>
      <c r="L52" s="124"/>
      <c r="M52" s="124"/>
      <c r="N52" s="13"/>
      <c r="O52" s="13"/>
      <c r="P52" s="12"/>
      <c r="Q52" s="12"/>
      <c r="R52" s="12"/>
      <c r="S52" s="12"/>
      <c r="T52" s="12"/>
      <c r="U52" s="12"/>
      <c r="V52" s="187"/>
      <c r="W52" s="13"/>
      <c r="X52" s="12"/>
      <c r="Y52" s="12"/>
      <c r="Z52" s="12"/>
      <c r="AA52" s="12"/>
      <c r="AB52" s="12"/>
      <c r="AC52" s="12"/>
      <c r="AD52" s="12"/>
      <c r="AE52" s="12"/>
      <c r="AF52" s="12"/>
      <c r="AG52" s="12"/>
      <c r="AH52" s="12"/>
    </row>
    <row r="53" spans="1:36" x14ac:dyDescent="0.25">
      <c r="B53" s="303"/>
      <c r="C53" s="303"/>
      <c r="D53" s="303"/>
      <c r="E53" s="303"/>
      <c r="F53" s="303"/>
      <c r="G53" s="303"/>
      <c r="H53" s="304"/>
      <c r="I53" s="13"/>
      <c r="J53" s="134"/>
      <c r="K53" s="124"/>
      <c r="L53" s="124"/>
      <c r="M53" s="124"/>
      <c r="N53" s="13"/>
      <c r="O53" s="13"/>
      <c r="P53" s="12"/>
      <c r="Q53" s="12"/>
      <c r="R53" s="12"/>
      <c r="S53" s="12"/>
      <c r="T53" s="12"/>
      <c r="U53" s="12"/>
      <c r="V53" s="187"/>
      <c r="W53" s="13"/>
      <c r="X53" s="12"/>
      <c r="Y53" s="12"/>
      <c r="Z53" s="12"/>
      <c r="AA53" s="12"/>
      <c r="AB53" s="12"/>
      <c r="AC53" s="12"/>
      <c r="AD53" s="12"/>
      <c r="AE53" s="12"/>
      <c r="AF53" s="12"/>
      <c r="AG53" s="12"/>
      <c r="AH53" s="12"/>
    </row>
    <row r="54" spans="1:36" s="74" customFormat="1" x14ac:dyDescent="0.25">
      <c r="A54" s="251" t="s">
        <v>5</v>
      </c>
      <c r="B54" s="310" t="s">
        <v>29</v>
      </c>
      <c r="C54" s="310"/>
      <c r="D54" s="310"/>
      <c r="E54" s="310"/>
      <c r="F54" s="310"/>
      <c r="G54" s="310"/>
      <c r="H54" s="310"/>
      <c r="K54" s="127"/>
      <c r="L54" s="128"/>
    </row>
    <row r="55" spans="1:36" x14ac:dyDescent="0.25">
      <c r="B55" s="303"/>
      <c r="C55" s="303"/>
      <c r="D55" s="303"/>
      <c r="E55" s="303"/>
      <c r="F55" s="303"/>
      <c r="G55" s="303"/>
      <c r="H55" s="304"/>
      <c r="I55" s="13"/>
      <c r="J55" s="134"/>
      <c r="K55" s="124"/>
      <c r="L55" s="124"/>
      <c r="M55" s="119"/>
      <c r="N55" s="126"/>
      <c r="O55" s="13"/>
      <c r="P55" s="12"/>
      <c r="Q55" s="12"/>
      <c r="R55" s="12"/>
      <c r="S55" s="12"/>
      <c r="T55" s="12"/>
      <c r="U55" s="12"/>
      <c r="V55" s="187"/>
      <c r="W55" s="13"/>
      <c r="X55" s="12"/>
      <c r="Y55" s="12"/>
      <c r="Z55" s="12"/>
      <c r="AA55" s="12"/>
      <c r="AB55" s="12"/>
      <c r="AC55" s="12"/>
      <c r="AD55" s="12"/>
      <c r="AE55" s="12"/>
      <c r="AF55" s="12"/>
      <c r="AG55" s="12"/>
      <c r="AH55" s="12"/>
      <c r="AJ55" s="294" t="s">
        <v>170</v>
      </c>
    </row>
    <row r="56" spans="1:36" x14ac:dyDescent="0.25">
      <c r="B56" s="303"/>
      <c r="C56" s="303"/>
      <c r="D56" s="303"/>
      <c r="E56" s="303"/>
      <c r="F56" s="303"/>
      <c r="G56" s="303"/>
      <c r="H56" s="304"/>
      <c r="I56" s="13"/>
      <c r="J56" s="134"/>
      <c r="K56" s="124"/>
      <c r="L56" s="124"/>
      <c r="M56" s="119"/>
      <c r="N56" s="122"/>
      <c r="O56" s="13"/>
      <c r="P56" s="12"/>
      <c r="Q56" s="12"/>
      <c r="R56" s="12"/>
      <c r="S56" s="12"/>
      <c r="T56" s="12"/>
      <c r="U56" s="12"/>
      <c r="V56" s="187"/>
      <c r="W56" s="13"/>
      <c r="X56" s="12"/>
      <c r="Y56" s="12"/>
      <c r="Z56" s="12"/>
      <c r="AA56" s="12"/>
      <c r="AB56" s="12"/>
      <c r="AC56" s="12"/>
      <c r="AD56" s="12"/>
      <c r="AE56" s="12"/>
      <c r="AF56" s="12"/>
      <c r="AG56" s="12"/>
      <c r="AH56" s="12"/>
    </row>
    <row r="57" spans="1:36" x14ac:dyDescent="0.25">
      <c r="B57" s="303"/>
      <c r="C57" s="303"/>
      <c r="D57" s="303"/>
      <c r="E57" s="303"/>
      <c r="F57" s="303"/>
      <c r="G57" s="303"/>
      <c r="H57" s="304"/>
      <c r="I57" s="13"/>
      <c r="J57" s="134"/>
      <c r="K57" s="124"/>
      <c r="L57" s="124"/>
      <c r="M57" s="119"/>
      <c r="N57" s="122"/>
      <c r="O57" s="13"/>
      <c r="P57" s="12"/>
      <c r="Q57" s="12"/>
      <c r="R57" s="12"/>
      <c r="S57" s="12"/>
      <c r="T57" s="12"/>
      <c r="U57" s="12"/>
      <c r="V57" s="187"/>
      <c r="W57" s="13"/>
      <c r="X57" s="12"/>
      <c r="Y57" s="12"/>
      <c r="Z57" s="12"/>
      <c r="AA57" s="12"/>
      <c r="AB57" s="12"/>
      <c r="AC57" s="12"/>
      <c r="AD57" s="12"/>
      <c r="AE57" s="12"/>
      <c r="AF57" s="12"/>
      <c r="AG57" s="12"/>
      <c r="AH57" s="12"/>
      <c r="AJ57" s="294" t="s">
        <v>99</v>
      </c>
    </row>
    <row r="58" spans="1:36" x14ac:dyDescent="0.25">
      <c r="B58" s="303"/>
      <c r="C58" s="303"/>
      <c r="D58" s="303"/>
      <c r="E58" s="303"/>
      <c r="F58" s="303"/>
      <c r="G58" s="303"/>
      <c r="H58" s="304"/>
      <c r="I58" s="13"/>
      <c r="J58" s="134"/>
      <c r="K58" s="124"/>
      <c r="L58" s="124"/>
      <c r="M58" s="119"/>
      <c r="N58" s="122"/>
      <c r="O58" s="13"/>
      <c r="P58" s="12"/>
      <c r="Q58" s="12"/>
      <c r="R58" s="12"/>
      <c r="S58" s="12"/>
      <c r="T58" s="12"/>
      <c r="U58" s="12"/>
      <c r="V58" s="187"/>
      <c r="W58" s="13"/>
      <c r="X58" s="12"/>
      <c r="Y58" s="12"/>
      <c r="Z58" s="12"/>
      <c r="AA58" s="12"/>
      <c r="AB58" s="12"/>
      <c r="AC58" s="12"/>
      <c r="AD58" s="12"/>
      <c r="AE58" s="12"/>
      <c r="AF58" s="12"/>
      <c r="AG58" s="12"/>
      <c r="AH58" s="12"/>
    </row>
    <row r="59" spans="1:36" x14ac:dyDescent="0.25">
      <c r="B59" s="303"/>
      <c r="C59" s="303"/>
      <c r="D59" s="303"/>
      <c r="E59" s="303"/>
      <c r="F59" s="303"/>
      <c r="G59" s="303"/>
      <c r="H59" s="304"/>
      <c r="I59" s="13"/>
      <c r="J59" s="134"/>
      <c r="K59" s="124"/>
      <c r="L59" s="124"/>
      <c r="M59" s="119"/>
      <c r="N59" s="123"/>
      <c r="O59" s="13"/>
      <c r="P59" s="12"/>
      <c r="Q59" s="12"/>
      <c r="R59" s="12"/>
      <c r="S59" s="12"/>
      <c r="T59" s="12"/>
      <c r="U59" s="12"/>
      <c r="V59" s="187"/>
      <c r="W59" s="13"/>
      <c r="X59" s="12"/>
      <c r="Y59" s="12"/>
      <c r="Z59" s="12"/>
      <c r="AA59" s="12"/>
      <c r="AB59" s="12"/>
      <c r="AC59" s="12"/>
      <c r="AD59" s="12"/>
      <c r="AE59" s="12"/>
      <c r="AF59" s="12"/>
      <c r="AG59" s="12"/>
      <c r="AH59" s="12"/>
    </row>
    <row r="60" spans="1:36" s="74" customFormat="1" x14ac:dyDescent="0.25">
      <c r="H60" s="76" t="s">
        <v>30</v>
      </c>
      <c r="I60" s="11">
        <f>SUM(I36:I59)</f>
        <v>0</v>
      </c>
      <c r="J60" s="11">
        <f>SUM(J37:J59)</f>
        <v>0</v>
      </c>
      <c r="K60" s="120"/>
      <c r="L60" s="16"/>
      <c r="M60" s="16"/>
      <c r="N60" s="112"/>
    </row>
    <row r="61" spans="1:36" s="74" customFormat="1" ht="44.25" customHeight="1" thickBot="1" x14ac:dyDescent="0.3"/>
    <row r="62" spans="1:36" s="74" customFormat="1" ht="26.25" customHeight="1" thickTop="1" x14ac:dyDescent="0.25">
      <c r="A62" s="80" t="s">
        <v>31</v>
      </c>
      <c r="B62" s="81"/>
      <c r="C62" s="81"/>
      <c r="D62" s="81"/>
      <c r="E62" s="81"/>
      <c r="F62" s="81"/>
      <c r="G62" s="81"/>
      <c r="H62" s="81"/>
      <c r="I62" s="81"/>
      <c r="J62" s="81"/>
      <c r="K62" s="81"/>
      <c r="L62" s="81"/>
      <c r="M62" s="81"/>
      <c r="N62" s="110"/>
      <c r="O62" s="110"/>
      <c r="P62" s="110"/>
      <c r="Q62" s="110"/>
      <c r="R62" s="360" t="s">
        <v>7</v>
      </c>
      <c r="S62" s="360"/>
      <c r="T62" s="360"/>
      <c r="U62" s="360"/>
      <c r="V62" s="189"/>
      <c r="W62" s="189"/>
      <c r="X62" s="189"/>
      <c r="Y62" s="189"/>
      <c r="Z62" s="190"/>
      <c r="AA62" s="196"/>
      <c r="AB62" s="196"/>
      <c r="AC62" s="196"/>
      <c r="AD62" s="196"/>
      <c r="AE62" s="196"/>
      <c r="AF62" s="196"/>
      <c r="AG62" s="196"/>
      <c r="AH62" s="196"/>
      <c r="AI62" s="112"/>
    </row>
    <row r="63" spans="1:36" s="74" customFormat="1" ht="21.75" customHeight="1" x14ac:dyDescent="0.25">
      <c r="A63" s="82"/>
      <c r="B63" s="83"/>
      <c r="C63" s="83"/>
      <c r="D63" s="83"/>
      <c r="E63" s="83"/>
      <c r="F63" s="83"/>
      <c r="G63" s="83"/>
      <c r="H63" s="83"/>
      <c r="I63" s="83"/>
      <c r="J63" s="83"/>
      <c r="K63" s="83"/>
      <c r="L63" s="83"/>
      <c r="M63" s="83"/>
      <c r="N63" s="357" t="s">
        <v>37</v>
      </c>
      <c r="O63" s="358"/>
      <c r="P63" s="359"/>
      <c r="Q63" s="357" t="s">
        <v>323</v>
      </c>
      <c r="R63" s="358"/>
      <c r="S63" s="361"/>
      <c r="T63" s="311" t="s">
        <v>38</v>
      </c>
      <c r="U63" s="311"/>
      <c r="V63" s="312"/>
      <c r="W63" s="311" t="s">
        <v>39</v>
      </c>
      <c r="X63" s="311"/>
      <c r="Y63" s="312"/>
      <c r="Z63" s="191"/>
      <c r="AA63" s="196"/>
      <c r="AB63" s="196"/>
      <c r="AC63" s="196"/>
      <c r="AD63" s="196"/>
      <c r="AE63" s="196"/>
      <c r="AF63" s="196"/>
      <c r="AG63" s="196"/>
      <c r="AH63" s="196"/>
      <c r="AI63" s="112"/>
    </row>
    <row r="64" spans="1:36" s="74" customFormat="1" x14ac:dyDescent="0.25">
      <c r="A64" s="346" t="s">
        <v>32</v>
      </c>
      <c r="B64" s="347"/>
      <c r="C64" s="347"/>
      <c r="D64" s="347"/>
      <c r="E64" s="347"/>
      <c r="F64" s="347"/>
      <c r="G64" s="347"/>
      <c r="H64" s="347"/>
      <c r="I64" s="347"/>
      <c r="J64" s="250"/>
      <c r="K64" s="83"/>
      <c r="L64" s="83"/>
      <c r="M64" s="83"/>
      <c r="N64" s="348">
        <f>'NL Partner 1'!R41</f>
        <v>0</v>
      </c>
      <c r="O64" s="339"/>
      <c r="P64" s="349"/>
      <c r="Q64" s="348">
        <f>'D Partner 1'!R41</f>
        <v>0</v>
      </c>
      <c r="R64" s="339"/>
      <c r="S64" s="340"/>
      <c r="T64" s="338">
        <f>'NL Partner 2'!R41</f>
        <v>0</v>
      </c>
      <c r="U64" s="339"/>
      <c r="V64" s="340"/>
      <c r="W64" s="338">
        <f>'D Partner 2'!R41</f>
        <v>0</v>
      </c>
      <c r="X64" s="341"/>
      <c r="Y64" s="340"/>
      <c r="Z64" s="192"/>
      <c r="AA64" s="198"/>
      <c r="AB64" s="197"/>
      <c r="AC64" s="197"/>
      <c r="AD64" s="197"/>
      <c r="AE64" s="197"/>
      <c r="AF64" s="197"/>
      <c r="AG64" s="197"/>
      <c r="AH64" s="197"/>
      <c r="AI64" s="112"/>
    </row>
    <row r="65" spans="1:35" s="74" customFormat="1" x14ac:dyDescent="0.25">
      <c r="A65" s="346" t="s">
        <v>33</v>
      </c>
      <c r="B65" s="347"/>
      <c r="C65" s="347"/>
      <c r="D65" s="347"/>
      <c r="E65" s="347"/>
      <c r="F65" s="347"/>
      <c r="G65" s="347"/>
      <c r="H65" s="347"/>
      <c r="I65" s="347"/>
      <c r="J65" s="250"/>
      <c r="K65" s="83"/>
      <c r="L65" s="83"/>
      <c r="M65" s="83"/>
      <c r="N65" s="348">
        <f>'NL Partner 1'!X41</f>
        <v>0</v>
      </c>
      <c r="O65" s="339"/>
      <c r="P65" s="349"/>
      <c r="Q65" s="348">
        <f>'D Partner 1'!X41</f>
        <v>0</v>
      </c>
      <c r="R65" s="339"/>
      <c r="S65" s="340"/>
      <c r="T65" s="338">
        <f>'NL Partner 2'!X41</f>
        <v>0</v>
      </c>
      <c r="U65" s="339"/>
      <c r="V65" s="340"/>
      <c r="W65" s="338">
        <f>'D Partner 2'!X41</f>
        <v>0</v>
      </c>
      <c r="X65" s="341"/>
      <c r="Y65" s="340"/>
      <c r="Z65" s="192"/>
      <c r="AA65" s="198"/>
      <c r="AB65" s="197"/>
      <c r="AC65" s="197"/>
      <c r="AD65" s="197"/>
      <c r="AE65" s="197"/>
      <c r="AF65" s="197"/>
      <c r="AG65" s="197"/>
      <c r="AH65" s="197"/>
      <c r="AI65" s="112"/>
    </row>
    <row r="66" spans="1:35" s="74" customFormat="1" ht="23.25" customHeight="1" x14ac:dyDescent="0.25">
      <c r="A66" s="82"/>
      <c r="B66" s="83"/>
      <c r="C66" s="83"/>
      <c r="D66" s="83"/>
      <c r="E66" s="83"/>
      <c r="F66" s="83"/>
      <c r="G66" s="347" t="s">
        <v>35</v>
      </c>
      <c r="H66" s="347"/>
      <c r="I66" s="347"/>
      <c r="J66" s="347"/>
      <c r="K66" s="347"/>
      <c r="L66" s="250"/>
      <c r="M66" s="250"/>
      <c r="N66" s="335">
        <f>SUM(N64:P65)</f>
        <v>0</v>
      </c>
      <c r="O66" s="336"/>
      <c r="P66" s="350"/>
      <c r="Q66" s="335">
        <f>SUM(Q64:S65)</f>
        <v>0</v>
      </c>
      <c r="R66" s="336"/>
      <c r="S66" s="337"/>
      <c r="T66" s="338">
        <f>SUM(T64:V65)</f>
        <v>0</v>
      </c>
      <c r="U66" s="339"/>
      <c r="V66" s="340"/>
      <c r="W66" s="342">
        <f>SUM(W64:Y65)</f>
        <v>0</v>
      </c>
      <c r="X66" s="343"/>
      <c r="Y66" s="344"/>
      <c r="Z66" s="193"/>
      <c r="AA66" s="197"/>
      <c r="AB66" s="197"/>
      <c r="AC66" s="197"/>
      <c r="AD66" s="197"/>
      <c r="AE66" s="197"/>
      <c r="AF66" s="197"/>
      <c r="AG66" s="197"/>
      <c r="AH66" s="197"/>
      <c r="AI66" s="112"/>
    </row>
    <row r="67" spans="1:35" s="74" customFormat="1" ht="20.25" customHeight="1" x14ac:dyDescent="0.25">
      <c r="A67" s="84" t="s">
        <v>34</v>
      </c>
      <c r="B67" s="83"/>
      <c r="C67" s="83"/>
      <c r="D67" s="83"/>
      <c r="E67" s="83"/>
      <c r="F67" s="83"/>
      <c r="G67" s="83"/>
      <c r="H67" s="83"/>
      <c r="I67" s="83"/>
      <c r="J67" s="83"/>
      <c r="K67" s="83"/>
      <c r="L67" s="83"/>
      <c r="M67" s="83"/>
      <c r="N67" s="83"/>
      <c r="O67" s="83"/>
      <c r="P67" s="83"/>
      <c r="Q67" s="83"/>
      <c r="R67" s="83"/>
      <c r="S67" s="83"/>
      <c r="T67" s="188"/>
      <c r="U67" s="188"/>
      <c r="V67" s="188"/>
      <c r="W67" s="188"/>
      <c r="X67" s="188"/>
      <c r="Y67" s="188"/>
      <c r="Z67" s="194"/>
      <c r="AA67" s="112"/>
      <c r="AB67" s="112"/>
      <c r="AC67" s="112"/>
      <c r="AD67" s="112"/>
      <c r="AE67" s="112"/>
      <c r="AF67" s="112"/>
      <c r="AG67" s="112"/>
      <c r="AH67" s="112"/>
      <c r="AI67" s="112"/>
    </row>
    <row r="68" spans="1:35" s="74" customFormat="1" x14ac:dyDescent="0.25">
      <c r="A68" s="82"/>
      <c r="B68" s="83"/>
      <c r="C68" s="83"/>
      <c r="D68" s="83"/>
      <c r="E68" s="83"/>
      <c r="F68" s="83"/>
      <c r="G68" s="83"/>
      <c r="H68" s="83"/>
      <c r="I68" s="83"/>
      <c r="J68" s="83"/>
      <c r="K68" s="83"/>
      <c r="L68" s="83"/>
      <c r="M68" s="83"/>
      <c r="N68" s="83"/>
      <c r="O68" s="83"/>
      <c r="P68" s="83"/>
      <c r="Q68" s="83"/>
      <c r="R68" s="83"/>
      <c r="S68" s="83"/>
      <c r="T68" s="83"/>
      <c r="U68" s="83"/>
      <c r="V68" s="83"/>
      <c r="W68" s="83"/>
      <c r="X68" s="83"/>
      <c r="Y68" s="83"/>
      <c r="Z68" s="194"/>
      <c r="AB68" s="112"/>
      <c r="AC68" s="112"/>
      <c r="AD68" s="112"/>
      <c r="AE68" s="112"/>
      <c r="AF68" s="112"/>
      <c r="AG68" s="112"/>
      <c r="AH68" s="112"/>
      <c r="AI68" s="112"/>
    </row>
    <row r="69" spans="1:35" s="74" customFormat="1" ht="21.75" customHeight="1" thickBot="1" x14ac:dyDescent="0.3">
      <c r="A69" s="85" t="s">
        <v>36</v>
      </c>
      <c r="B69" s="86"/>
      <c r="C69" s="86"/>
      <c r="D69" s="86"/>
      <c r="E69" s="86"/>
      <c r="F69" s="86"/>
      <c r="G69" s="86"/>
      <c r="H69" s="86"/>
      <c r="I69" s="109"/>
      <c r="J69" s="302">
        <f>N66+Q66+T66+W66</f>
        <v>0</v>
      </c>
      <c r="K69" s="302"/>
      <c r="L69" s="302"/>
      <c r="M69" s="302"/>
      <c r="N69" s="302"/>
      <c r="O69" s="200"/>
      <c r="P69" s="200"/>
      <c r="Q69" s="200"/>
      <c r="R69" s="200"/>
      <c r="S69" s="200"/>
      <c r="T69" s="200"/>
      <c r="U69" s="200"/>
      <c r="V69" s="86"/>
      <c r="W69" s="86"/>
      <c r="X69" s="86"/>
      <c r="Y69" s="86"/>
      <c r="Z69" s="195"/>
      <c r="AA69" s="112"/>
      <c r="AB69" s="112"/>
      <c r="AC69" s="112"/>
      <c r="AD69" s="112"/>
      <c r="AE69" s="112"/>
      <c r="AF69" s="112"/>
      <c r="AG69" s="112"/>
      <c r="AH69" s="112"/>
      <c r="AI69" s="112"/>
    </row>
    <row r="70" spans="1:35" s="74" customFormat="1" ht="15.75" thickTop="1" x14ac:dyDescent="0.25">
      <c r="Z70" s="112"/>
      <c r="AA70" s="112"/>
      <c r="AB70" s="112"/>
      <c r="AC70" s="112"/>
      <c r="AD70" s="112"/>
      <c r="AE70" s="112"/>
      <c r="AF70" s="112"/>
      <c r="AG70" s="112"/>
      <c r="AH70" s="112"/>
    </row>
    <row r="71" spans="1:35" s="74" customFormat="1" x14ac:dyDescent="0.25"/>
    <row r="72" spans="1:35" s="74" customFormat="1" x14ac:dyDescent="0.25"/>
    <row r="73" spans="1:35" s="199" customFormat="1" x14ac:dyDescent="0.25"/>
    <row r="74" spans="1:35" s="74" customFormat="1" x14ac:dyDescent="0.25"/>
    <row r="75" spans="1:35" s="74" customFormat="1" hidden="1" x14ac:dyDescent="0.25">
      <c r="A75" s="108" t="s">
        <v>257</v>
      </c>
      <c r="B75" s="108"/>
      <c r="C75" s="108"/>
      <c r="D75" s="108"/>
      <c r="E75" s="108"/>
      <c r="F75" s="108"/>
      <c r="G75" s="108"/>
      <c r="H75" s="108" t="s">
        <v>272</v>
      </c>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row>
    <row r="76" spans="1:35" s="74" customFormat="1" hidden="1" x14ac:dyDescent="0.25">
      <c r="A76" s="108" t="s">
        <v>258</v>
      </c>
      <c r="B76" s="108"/>
      <c r="C76" s="108"/>
      <c r="D76" s="108"/>
      <c r="E76" s="108"/>
      <c r="F76" s="108"/>
      <c r="G76" s="108"/>
      <c r="H76" s="108" t="s">
        <v>273</v>
      </c>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row>
    <row r="77" spans="1:35" s="74" customFormat="1" hidden="1" x14ac:dyDescent="0.25">
      <c r="A77" s="108" t="s">
        <v>259</v>
      </c>
      <c r="B77" s="108"/>
      <c r="C77" s="108"/>
      <c r="D77" s="108"/>
      <c r="E77" s="108"/>
      <c r="F77" s="108"/>
      <c r="G77" s="108"/>
      <c r="H77" s="108" t="s">
        <v>275</v>
      </c>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row>
    <row r="78" spans="1:35" s="74" customFormat="1" hidden="1" x14ac:dyDescent="0.25">
      <c r="A78" s="108" t="s">
        <v>260</v>
      </c>
      <c r="B78" s="108"/>
      <c r="C78" s="108"/>
      <c r="D78" s="108"/>
      <c r="E78" s="108"/>
      <c r="F78" s="108"/>
      <c r="G78" s="108"/>
      <c r="H78" s="108" t="s">
        <v>274</v>
      </c>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row>
    <row r="79" spans="1:35" s="74" customFormat="1" hidden="1" x14ac:dyDescent="0.25">
      <c r="A79" s="108" t="s">
        <v>261</v>
      </c>
      <c r="B79" s="108"/>
      <c r="C79" s="108"/>
      <c r="D79" s="108"/>
      <c r="E79" s="108"/>
      <c r="F79" s="108"/>
      <c r="G79" s="108"/>
      <c r="H79" s="108" t="s">
        <v>276</v>
      </c>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row>
    <row r="80" spans="1:35" s="74" customFormat="1" hidden="1" x14ac:dyDescent="0.25">
      <c r="A80" s="108" t="s">
        <v>262</v>
      </c>
      <c r="B80" s="108"/>
      <c r="C80" s="108"/>
      <c r="D80" s="108"/>
      <c r="E80" s="108"/>
      <c r="F80" s="108"/>
      <c r="G80" s="108"/>
      <c r="H80" s="108" t="s">
        <v>277</v>
      </c>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row>
    <row r="81" spans="1:34" s="74" customFormat="1" hidden="1" x14ac:dyDescent="0.25">
      <c r="A81" s="108" t="s">
        <v>263</v>
      </c>
      <c r="B81" s="108"/>
      <c r="C81" s="108"/>
      <c r="D81" s="108"/>
      <c r="E81" s="108"/>
      <c r="F81" s="108"/>
      <c r="G81" s="108"/>
      <c r="H81" s="108" t="s">
        <v>278</v>
      </c>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row>
    <row r="82" spans="1:34" s="74" customFormat="1" hidden="1" x14ac:dyDescent="0.25">
      <c r="A82" s="108" t="s">
        <v>264</v>
      </c>
      <c r="B82" s="108"/>
      <c r="C82" s="108"/>
      <c r="D82" s="108"/>
      <c r="E82" s="108"/>
      <c r="F82" s="108"/>
      <c r="G82" s="108"/>
      <c r="H82" s="108" t="s">
        <v>318</v>
      </c>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row>
    <row r="83" spans="1:34" s="74" customFormat="1" hidden="1" x14ac:dyDescent="0.25">
      <c r="A83" s="108" t="s">
        <v>265</v>
      </c>
      <c r="B83" s="108"/>
      <c r="C83" s="108"/>
      <c r="D83" s="108"/>
      <c r="E83" s="108"/>
      <c r="F83" s="108"/>
      <c r="G83" s="108"/>
      <c r="H83" s="108" t="s">
        <v>279</v>
      </c>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row>
    <row r="84" spans="1:34" s="74" customFormat="1" hidden="1" x14ac:dyDescent="0.25">
      <c r="A84" s="108" t="s">
        <v>266</v>
      </c>
      <c r="B84" s="108"/>
      <c r="C84" s="108"/>
      <c r="D84" s="108"/>
      <c r="E84" s="108"/>
      <c r="F84" s="108"/>
      <c r="G84" s="108"/>
      <c r="H84" s="108" t="s">
        <v>280</v>
      </c>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row>
    <row r="85" spans="1:34" s="74" customFormat="1" hidden="1" x14ac:dyDescent="0.25">
      <c r="A85" s="108" t="s">
        <v>267</v>
      </c>
      <c r="B85" s="108"/>
      <c r="C85" s="108"/>
      <c r="D85" s="108"/>
      <c r="E85" s="108"/>
      <c r="F85" s="108"/>
      <c r="G85" s="108"/>
      <c r="H85" s="108" t="s">
        <v>281</v>
      </c>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row>
    <row r="86" spans="1:34" s="74" customFormat="1" hidden="1" x14ac:dyDescent="0.25">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row>
    <row r="87" spans="1:34" s="74" customFormat="1" hidden="1" x14ac:dyDescent="0.25">
      <c r="A87" s="108" t="s">
        <v>257</v>
      </c>
      <c r="B87" s="108"/>
      <c r="C87" s="108"/>
      <c r="D87" s="108"/>
      <c r="E87" s="108"/>
      <c r="F87" s="108"/>
      <c r="G87" s="108"/>
      <c r="H87" s="108" t="s">
        <v>272</v>
      </c>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row>
    <row r="88" spans="1:34" s="74" customFormat="1" hidden="1" x14ac:dyDescent="0.25">
      <c r="A88" s="108" t="s">
        <v>268</v>
      </c>
      <c r="B88" s="108"/>
      <c r="C88" s="108"/>
      <c r="D88" s="108"/>
      <c r="E88" s="108"/>
      <c r="F88" s="108"/>
      <c r="G88" s="108"/>
      <c r="H88" s="108" t="s">
        <v>268</v>
      </c>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row>
    <row r="89" spans="1:34" s="74" customFormat="1" hidden="1" x14ac:dyDescent="0.25">
      <c r="A89" s="108" t="s">
        <v>269</v>
      </c>
      <c r="B89" s="108"/>
      <c r="C89" s="108"/>
      <c r="D89" s="108"/>
      <c r="E89" s="108"/>
      <c r="F89" s="108"/>
      <c r="G89" s="108"/>
      <c r="H89" s="108" t="s">
        <v>282</v>
      </c>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row>
    <row r="90" spans="1:34" s="74" customFormat="1" hidden="1" x14ac:dyDescent="0.25">
      <c r="A90" s="108" t="s">
        <v>270</v>
      </c>
      <c r="B90" s="108"/>
      <c r="C90" s="108"/>
      <c r="D90" s="108"/>
      <c r="E90" s="108"/>
      <c r="F90" s="108"/>
      <c r="G90" s="108"/>
      <c r="H90" s="108" t="s">
        <v>283</v>
      </c>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row>
    <row r="91" spans="1:34" s="74" customFormat="1" hidden="1" x14ac:dyDescent="0.25">
      <c r="A91" s="108" t="s">
        <v>271</v>
      </c>
      <c r="B91" s="108"/>
      <c r="C91" s="108"/>
      <c r="D91" s="108"/>
      <c r="E91" s="108"/>
      <c r="F91" s="108"/>
      <c r="G91" s="108"/>
      <c r="H91" s="108" t="s">
        <v>284</v>
      </c>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row>
    <row r="92" spans="1:34" s="74" customFormat="1" x14ac:dyDescent="0.25">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row>
    <row r="93" spans="1:34" s="74" customFormat="1" x14ac:dyDescent="0.25"/>
    <row r="94" spans="1:34" s="74" customFormat="1" x14ac:dyDescent="0.25"/>
    <row r="95" spans="1:34" s="74" customFormat="1" x14ac:dyDescent="0.25"/>
    <row r="96" spans="1:34" s="74" customFormat="1" x14ac:dyDescent="0.25"/>
    <row r="97" s="74" customFormat="1" x14ac:dyDescent="0.25"/>
    <row r="98" s="74" customFormat="1" x14ac:dyDescent="0.25"/>
    <row r="99" s="74" customFormat="1" x14ac:dyDescent="0.25"/>
    <row r="100" s="74" customFormat="1" x14ac:dyDescent="0.25"/>
    <row r="101" s="199"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sheetData>
  <protectedRanges>
    <protectedRange sqref="N4:O4 AJ7:AR32 B7:AH32 B55:AH59 B49:AH53 B43:AH47 B3:H4 B37:AH41" name="Bereich1"/>
  </protectedRanges>
  <mergeCells count="145">
    <mergeCell ref="L3:N3"/>
    <mergeCell ref="O3:R3"/>
    <mergeCell ref="T12:W12"/>
    <mergeCell ref="X12:AA12"/>
    <mergeCell ref="T25:W25"/>
    <mergeCell ref="X25:AA25"/>
    <mergeCell ref="N28:S28"/>
    <mergeCell ref="X15:AA15"/>
    <mergeCell ref="F25:G25"/>
    <mergeCell ref="H25:J25"/>
    <mergeCell ref="N26:S26"/>
    <mergeCell ref="T26:AA26"/>
    <mergeCell ref="N27:S27"/>
    <mergeCell ref="E4:F4"/>
    <mergeCell ref="T13:AA13"/>
    <mergeCell ref="P21:S21"/>
    <mergeCell ref="T21:AA21"/>
    <mergeCell ref="F8:J8"/>
    <mergeCell ref="F9:J9"/>
    <mergeCell ref="F15:G15"/>
    <mergeCell ref="H14:J14"/>
    <mergeCell ref="H15:J15"/>
    <mergeCell ref="F27:G27"/>
    <mergeCell ref="H27:J27"/>
    <mergeCell ref="AO29:AR29"/>
    <mergeCell ref="L20:M20"/>
    <mergeCell ref="N20:S20"/>
    <mergeCell ref="N25:S25"/>
    <mergeCell ref="R29:S29"/>
    <mergeCell ref="L22:S22"/>
    <mergeCell ref="F12:G12"/>
    <mergeCell ref="H12:J12"/>
    <mergeCell ref="T14:W14"/>
    <mergeCell ref="X14:AA14"/>
    <mergeCell ref="T15:W15"/>
    <mergeCell ref="T22:AA22"/>
    <mergeCell ref="L23:S23"/>
    <mergeCell ref="T23:AA23"/>
    <mergeCell ref="N24:S24"/>
    <mergeCell ref="T24:AA24"/>
    <mergeCell ref="T29:AA29"/>
    <mergeCell ref="AO16:AR16"/>
    <mergeCell ref="T27:W27"/>
    <mergeCell ref="X27:AA27"/>
    <mergeCell ref="T28:W28"/>
    <mergeCell ref="X28:AA28"/>
    <mergeCell ref="T7:AA7"/>
    <mergeCell ref="N8:O8"/>
    <mergeCell ref="P8:S8"/>
    <mergeCell ref="L9:S9"/>
    <mergeCell ref="L10:S10"/>
    <mergeCell ref="T8:AA8"/>
    <mergeCell ref="T9:AA9"/>
    <mergeCell ref="T10:AA10"/>
    <mergeCell ref="T16:AA16"/>
    <mergeCell ref="R16:S16"/>
    <mergeCell ref="N11:S11"/>
    <mergeCell ref="N12:S12"/>
    <mergeCell ref="N13:S13"/>
    <mergeCell ref="N14:S14"/>
    <mergeCell ref="N15:S15"/>
    <mergeCell ref="W63:Y63"/>
    <mergeCell ref="Q64:S64"/>
    <mergeCell ref="Q65:S65"/>
    <mergeCell ref="T11:AA11"/>
    <mergeCell ref="F13:J13"/>
    <mergeCell ref="F16:J16"/>
    <mergeCell ref="F17:J17"/>
    <mergeCell ref="T20:AA20"/>
    <mergeCell ref="N21:O21"/>
    <mergeCell ref="T17:AA17"/>
    <mergeCell ref="L17:S17"/>
    <mergeCell ref="F11:J11"/>
    <mergeCell ref="Q66:S66"/>
    <mergeCell ref="T64:V64"/>
    <mergeCell ref="T65:V65"/>
    <mergeCell ref="T66:V66"/>
    <mergeCell ref="W64:Y64"/>
    <mergeCell ref="W65:Y65"/>
    <mergeCell ref="W66:Y66"/>
    <mergeCell ref="N4:P4"/>
    <mergeCell ref="B2:H2"/>
    <mergeCell ref="A65:I65"/>
    <mergeCell ref="N65:P65"/>
    <mergeCell ref="G66:K66"/>
    <mergeCell ref="N66:P66"/>
    <mergeCell ref="A64:I64"/>
    <mergeCell ref="N64:P64"/>
    <mergeCell ref="B56:H56"/>
    <mergeCell ref="B20:B21"/>
    <mergeCell ref="B4:C4"/>
    <mergeCell ref="B7:B8"/>
    <mergeCell ref="F10:J10"/>
    <mergeCell ref="B57:H57"/>
    <mergeCell ref="B58:H58"/>
    <mergeCell ref="B59:H59"/>
    <mergeCell ref="N63:P63"/>
    <mergeCell ref="B55:H55"/>
    <mergeCell ref="T63:V63"/>
    <mergeCell ref="B3:C3"/>
    <mergeCell ref="F30:J30"/>
    <mergeCell ref="F29:J29"/>
    <mergeCell ref="F26:J26"/>
    <mergeCell ref="F24:J24"/>
    <mergeCell ref="F23:J23"/>
    <mergeCell ref="F22:J22"/>
    <mergeCell ref="F21:J21"/>
    <mergeCell ref="F20:J20"/>
    <mergeCell ref="D3:J3"/>
    <mergeCell ref="H4:J4"/>
    <mergeCell ref="G6:H6"/>
    <mergeCell ref="I6:P6"/>
    <mergeCell ref="L7:M7"/>
    <mergeCell ref="N7:S7"/>
    <mergeCell ref="F7:J7"/>
    <mergeCell ref="R62:U62"/>
    <mergeCell ref="Q63:S63"/>
    <mergeCell ref="L30:S30"/>
    <mergeCell ref="T30:AA30"/>
    <mergeCell ref="W35:AH35"/>
    <mergeCell ref="K33:AH33"/>
    <mergeCell ref="R4:T4"/>
    <mergeCell ref="F28:G28"/>
    <mergeCell ref="H28:J28"/>
    <mergeCell ref="J69:N69"/>
    <mergeCell ref="B44:H44"/>
    <mergeCell ref="B45:H45"/>
    <mergeCell ref="B46:H46"/>
    <mergeCell ref="B47:H47"/>
    <mergeCell ref="B48:H48"/>
    <mergeCell ref="B49:H49"/>
    <mergeCell ref="B38:H38"/>
    <mergeCell ref="B39:H39"/>
    <mergeCell ref="B40:H40"/>
    <mergeCell ref="B41:H41"/>
    <mergeCell ref="B42:H42"/>
    <mergeCell ref="B43:H43"/>
    <mergeCell ref="B37:H37"/>
    <mergeCell ref="I33:J33"/>
    <mergeCell ref="B50:H50"/>
    <mergeCell ref="K35:V35"/>
    <mergeCell ref="B51:H51"/>
    <mergeCell ref="B52:H52"/>
    <mergeCell ref="B53:H53"/>
    <mergeCell ref="B54:H54"/>
  </mergeCells>
  <dataValidations disablePrompts="1" count="4">
    <dataValidation type="list" allowBlank="1" showInputMessage="1" showErrorMessage="1" sqref="F24 F11">
      <formula1>$A$75:$A$85</formula1>
    </dataValidation>
    <dataValidation type="list" allowBlank="1" showInputMessage="1" showErrorMessage="1" sqref="F25 F12">
      <formula1>$A$87:$A$91</formula1>
    </dataValidation>
    <dataValidation type="list" allowBlank="1" showInputMessage="1" showErrorMessage="1" sqref="T24:AA24 T11:AA11">
      <formula1>$H$75:$H$85</formula1>
    </dataValidation>
    <dataValidation type="list" allowBlank="1" showInputMessage="1" showErrorMessage="1" sqref="T12 T25">
      <formula1>$H$87:$H$91</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5</xdr:col>
                    <xdr:colOff>95250</xdr:colOff>
                    <xdr:row>14</xdr:row>
                    <xdr:rowOff>200025</xdr:rowOff>
                  </from>
                  <to>
                    <xdr:col>5</xdr:col>
                    <xdr:colOff>819150</xdr:colOff>
                    <xdr:row>14</xdr:row>
                    <xdr:rowOff>447675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6</xdr:col>
                    <xdr:colOff>209550</xdr:colOff>
                    <xdr:row>14</xdr:row>
                    <xdr:rowOff>200025</xdr:rowOff>
                  </from>
                  <to>
                    <xdr:col>6</xdr:col>
                    <xdr:colOff>933450</xdr:colOff>
                    <xdr:row>14</xdr:row>
                    <xdr:rowOff>447675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5</xdr:col>
                    <xdr:colOff>9525</xdr:colOff>
                    <xdr:row>14</xdr:row>
                    <xdr:rowOff>0</xdr:rowOff>
                  </from>
                  <to>
                    <xdr:col>7</xdr:col>
                    <xdr:colOff>0</xdr:colOff>
                    <xdr:row>15</xdr:row>
                    <xdr:rowOff>9525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7</xdr:col>
                    <xdr:colOff>114300</xdr:colOff>
                    <xdr:row>14</xdr:row>
                    <xdr:rowOff>180975</xdr:rowOff>
                  </from>
                  <to>
                    <xdr:col>7</xdr:col>
                    <xdr:colOff>1009650</xdr:colOff>
                    <xdr:row>14</xdr:row>
                    <xdr:rowOff>466725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8</xdr:col>
                    <xdr:colOff>152400</xdr:colOff>
                    <xdr:row>14</xdr:row>
                    <xdr:rowOff>180975</xdr:rowOff>
                  </from>
                  <to>
                    <xdr:col>9</xdr:col>
                    <xdr:colOff>476250</xdr:colOff>
                    <xdr:row>14</xdr:row>
                    <xdr:rowOff>466725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7</xdr:col>
                    <xdr:colOff>9525</xdr:colOff>
                    <xdr:row>14</xdr:row>
                    <xdr:rowOff>0</xdr:rowOff>
                  </from>
                  <to>
                    <xdr:col>9</xdr:col>
                    <xdr:colOff>561975</xdr:colOff>
                    <xdr:row>14</xdr:row>
                    <xdr:rowOff>561975</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19</xdr:col>
                    <xdr:colOff>152400</xdr:colOff>
                    <xdr:row>14</xdr:row>
                    <xdr:rowOff>209550</xdr:rowOff>
                  </from>
                  <to>
                    <xdr:col>20</xdr:col>
                    <xdr:colOff>371475</xdr:colOff>
                    <xdr:row>14</xdr:row>
                    <xdr:rowOff>457200</xdr:rowOff>
                  </to>
                </anchor>
              </controlPr>
            </control>
          </mc:Choice>
        </mc:AlternateContent>
        <mc:AlternateContent xmlns:mc="http://schemas.openxmlformats.org/markup-compatibility/2006">
          <mc:Choice Requires="x14">
            <control shapeId="2057" r:id="rId11" name="Option Button 9">
              <controlPr defaultSize="0" autoFill="0" autoLine="0" autoPict="0">
                <anchor moveWithCells="1">
                  <from>
                    <xdr:col>21</xdr:col>
                    <xdr:colOff>180975</xdr:colOff>
                    <xdr:row>14</xdr:row>
                    <xdr:rowOff>209550</xdr:rowOff>
                  </from>
                  <to>
                    <xdr:col>22</xdr:col>
                    <xdr:colOff>400050</xdr:colOff>
                    <xdr:row>14</xdr:row>
                    <xdr:rowOff>457200</xdr:rowOff>
                  </to>
                </anchor>
              </controlPr>
            </control>
          </mc:Choice>
        </mc:AlternateContent>
        <mc:AlternateContent xmlns:mc="http://schemas.openxmlformats.org/markup-compatibility/2006">
          <mc:Choice Requires="x14">
            <control shapeId="2058" r:id="rId12" name="Group Box 10">
              <controlPr defaultSize="0" autoFill="0" autoPict="0">
                <anchor moveWithCells="1">
                  <from>
                    <xdr:col>19</xdr:col>
                    <xdr:colOff>9525</xdr:colOff>
                    <xdr:row>14</xdr:row>
                    <xdr:rowOff>9525</xdr:rowOff>
                  </from>
                  <to>
                    <xdr:col>22</xdr:col>
                    <xdr:colOff>485775</xdr:colOff>
                    <xdr:row>14</xdr:row>
                    <xdr:rowOff>542925</xdr:rowOff>
                  </to>
                </anchor>
              </controlPr>
            </control>
          </mc:Choice>
        </mc:AlternateContent>
        <mc:AlternateContent xmlns:mc="http://schemas.openxmlformats.org/markup-compatibility/2006">
          <mc:Choice Requires="x14">
            <control shapeId="2060" r:id="rId13" name="Option Button 12">
              <controlPr defaultSize="0" autoFill="0" autoLine="0" autoPict="0">
                <anchor moveWithCells="1">
                  <from>
                    <xdr:col>23</xdr:col>
                    <xdr:colOff>123825</xdr:colOff>
                    <xdr:row>14</xdr:row>
                    <xdr:rowOff>219075</xdr:rowOff>
                  </from>
                  <to>
                    <xdr:col>24</xdr:col>
                    <xdr:colOff>342900</xdr:colOff>
                    <xdr:row>14</xdr:row>
                    <xdr:rowOff>466725</xdr:rowOff>
                  </to>
                </anchor>
              </controlPr>
            </control>
          </mc:Choice>
        </mc:AlternateContent>
        <mc:AlternateContent xmlns:mc="http://schemas.openxmlformats.org/markup-compatibility/2006">
          <mc:Choice Requires="x14">
            <control shapeId="2061" r:id="rId14" name="Option Button 13">
              <controlPr defaultSize="0" autoFill="0" autoLine="0" autoPict="0">
                <anchor moveWithCells="1">
                  <from>
                    <xdr:col>25</xdr:col>
                    <xdr:colOff>57150</xdr:colOff>
                    <xdr:row>14</xdr:row>
                    <xdr:rowOff>219075</xdr:rowOff>
                  </from>
                  <to>
                    <xdr:col>26</xdr:col>
                    <xdr:colOff>276225</xdr:colOff>
                    <xdr:row>14</xdr:row>
                    <xdr:rowOff>466725</xdr:rowOff>
                  </to>
                </anchor>
              </controlPr>
            </control>
          </mc:Choice>
        </mc:AlternateContent>
        <mc:AlternateContent xmlns:mc="http://schemas.openxmlformats.org/markup-compatibility/2006">
          <mc:Choice Requires="x14">
            <control shapeId="2062" r:id="rId15" name="Group Box 14">
              <controlPr defaultSize="0" autoFill="0" autoPict="0">
                <anchor moveWithCells="1">
                  <from>
                    <xdr:col>23</xdr:col>
                    <xdr:colOff>19050</xdr:colOff>
                    <xdr:row>14</xdr:row>
                    <xdr:rowOff>19050</xdr:rowOff>
                  </from>
                  <to>
                    <xdr:col>26</xdr:col>
                    <xdr:colOff>485775</xdr:colOff>
                    <xdr:row>14</xdr:row>
                    <xdr:rowOff>552450</xdr:rowOff>
                  </to>
                </anchor>
              </controlPr>
            </control>
          </mc:Choice>
        </mc:AlternateContent>
        <mc:AlternateContent xmlns:mc="http://schemas.openxmlformats.org/markup-compatibility/2006">
          <mc:Choice Requires="x14">
            <control shapeId="2064" r:id="rId16" name="Option Button 16">
              <controlPr defaultSize="0" autoFill="0" autoLine="0" autoPict="0">
                <anchor moveWithCells="1">
                  <from>
                    <xdr:col>5</xdr:col>
                    <xdr:colOff>114300</xdr:colOff>
                    <xdr:row>27</xdr:row>
                    <xdr:rowOff>200025</xdr:rowOff>
                  </from>
                  <to>
                    <xdr:col>5</xdr:col>
                    <xdr:colOff>838200</xdr:colOff>
                    <xdr:row>27</xdr:row>
                    <xdr:rowOff>447675</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6</xdr:col>
                    <xdr:colOff>123825</xdr:colOff>
                    <xdr:row>27</xdr:row>
                    <xdr:rowOff>200025</xdr:rowOff>
                  </from>
                  <to>
                    <xdr:col>6</xdr:col>
                    <xdr:colOff>847725</xdr:colOff>
                    <xdr:row>27</xdr:row>
                    <xdr:rowOff>447675</xdr:rowOff>
                  </to>
                </anchor>
              </controlPr>
            </control>
          </mc:Choice>
        </mc:AlternateContent>
        <mc:AlternateContent xmlns:mc="http://schemas.openxmlformats.org/markup-compatibility/2006">
          <mc:Choice Requires="x14">
            <control shapeId="2066" r:id="rId18" name="Group Box 18">
              <controlPr defaultSize="0" autoFill="0" autoPict="0">
                <anchor moveWithCells="1">
                  <from>
                    <xdr:col>5</xdr:col>
                    <xdr:colOff>9525</xdr:colOff>
                    <xdr:row>27</xdr:row>
                    <xdr:rowOff>9525</xdr:rowOff>
                  </from>
                  <to>
                    <xdr:col>6</xdr:col>
                    <xdr:colOff>1019175</xdr:colOff>
                    <xdr:row>27</xdr:row>
                    <xdr:rowOff>552450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7</xdr:col>
                    <xdr:colOff>142875</xdr:colOff>
                    <xdr:row>27</xdr:row>
                    <xdr:rowOff>219075</xdr:rowOff>
                  </from>
                  <to>
                    <xdr:col>7</xdr:col>
                    <xdr:colOff>866775</xdr:colOff>
                    <xdr:row>27</xdr:row>
                    <xdr:rowOff>438150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8</xdr:col>
                    <xdr:colOff>257175</xdr:colOff>
                    <xdr:row>27</xdr:row>
                    <xdr:rowOff>219075</xdr:rowOff>
                  </from>
                  <to>
                    <xdr:col>9</xdr:col>
                    <xdr:colOff>409575</xdr:colOff>
                    <xdr:row>27</xdr:row>
                    <xdr:rowOff>438150</xdr:rowOff>
                  </to>
                </anchor>
              </controlPr>
            </control>
          </mc:Choice>
        </mc:AlternateContent>
        <mc:AlternateContent xmlns:mc="http://schemas.openxmlformats.org/markup-compatibility/2006">
          <mc:Choice Requires="x14">
            <control shapeId="2069" r:id="rId21" name="Group Box 21">
              <controlPr defaultSize="0" autoFill="0" autoPict="0">
                <anchor moveWithCells="1">
                  <from>
                    <xdr:col>7</xdr:col>
                    <xdr:colOff>9525</xdr:colOff>
                    <xdr:row>27</xdr:row>
                    <xdr:rowOff>9525</xdr:rowOff>
                  </from>
                  <to>
                    <xdr:col>9</xdr:col>
                    <xdr:colOff>552450</xdr:colOff>
                    <xdr:row>27</xdr:row>
                    <xdr:rowOff>552450</xdr:rowOff>
                  </to>
                </anchor>
              </controlPr>
            </control>
          </mc:Choice>
        </mc:AlternateContent>
        <mc:AlternateContent xmlns:mc="http://schemas.openxmlformats.org/markup-compatibility/2006">
          <mc:Choice Requires="x14">
            <control shapeId="2070" r:id="rId22" name="Option Button 22">
              <controlPr defaultSize="0" autoFill="0" autoLine="0" autoPict="0">
                <anchor moveWithCells="1">
                  <from>
                    <xdr:col>19</xdr:col>
                    <xdr:colOff>142875</xdr:colOff>
                    <xdr:row>27</xdr:row>
                    <xdr:rowOff>180975</xdr:rowOff>
                  </from>
                  <to>
                    <xdr:col>20</xdr:col>
                    <xdr:colOff>361950</xdr:colOff>
                    <xdr:row>27</xdr:row>
                    <xdr:rowOff>428625</xdr:rowOff>
                  </to>
                </anchor>
              </controlPr>
            </control>
          </mc:Choice>
        </mc:AlternateContent>
        <mc:AlternateContent xmlns:mc="http://schemas.openxmlformats.org/markup-compatibility/2006">
          <mc:Choice Requires="x14">
            <control shapeId="2071" r:id="rId23" name="Option Button 23">
              <controlPr defaultSize="0" autoFill="0" autoLine="0" autoPict="0">
                <anchor moveWithCells="1">
                  <from>
                    <xdr:col>21</xdr:col>
                    <xdr:colOff>190500</xdr:colOff>
                    <xdr:row>27</xdr:row>
                    <xdr:rowOff>180975</xdr:rowOff>
                  </from>
                  <to>
                    <xdr:col>22</xdr:col>
                    <xdr:colOff>409575</xdr:colOff>
                    <xdr:row>27</xdr:row>
                    <xdr:rowOff>428625</xdr:rowOff>
                  </to>
                </anchor>
              </controlPr>
            </control>
          </mc:Choice>
        </mc:AlternateContent>
        <mc:AlternateContent xmlns:mc="http://schemas.openxmlformats.org/markup-compatibility/2006">
          <mc:Choice Requires="x14">
            <control shapeId="2072" r:id="rId24" name="Group Box 24">
              <controlPr defaultSize="0" autoFill="0" autoPict="0">
                <anchor moveWithCells="1">
                  <from>
                    <xdr:col>19</xdr:col>
                    <xdr:colOff>9525</xdr:colOff>
                    <xdr:row>27</xdr:row>
                    <xdr:rowOff>9525</xdr:rowOff>
                  </from>
                  <to>
                    <xdr:col>23</xdr:col>
                    <xdr:colOff>0</xdr:colOff>
                    <xdr:row>27</xdr:row>
                    <xdr:rowOff>561975</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25</xdr:col>
                    <xdr:colOff>76200</xdr:colOff>
                    <xdr:row>27</xdr:row>
                    <xdr:rowOff>209550</xdr:rowOff>
                  </from>
                  <to>
                    <xdr:col>26</xdr:col>
                    <xdr:colOff>295275</xdr:colOff>
                    <xdr:row>27</xdr:row>
                    <xdr:rowOff>457200</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23</xdr:col>
                    <xdr:colOff>142875</xdr:colOff>
                    <xdr:row>27</xdr:row>
                    <xdr:rowOff>209550</xdr:rowOff>
                  </from>
                  <to>
                    <xdr:col>24</xdr:col>
                    <xdr:colOff>361950</xdr:colOff>
                    <xdr:row>27</xdr:row>
                    <xdr:rowOff>457200</xdr:rowOff>
                  </to>
                </anchor>
              </controlPr>
            </control>
          </mc:Choice>
        </mc:AlternateContent>
        <mc:AlternateContent xmlns:mc="http://schemas.openxmlformats.org/markup-compatibility/2006">
          <mc:Choice Requires="x14">
            <control shapeId="2076" r:id="rId27" name="Group Box 28">
              <controlPr defaultSize="0" autoFill="0" autoPict="0">
                <anchor moveWithCells="1">
                  <from>
                    <xdr:col>23</xdr:col>
                    <xdr:colOff>9525</xdr:colOff>
                    <xdr:row>27</xdr:row>
                    <xdr:rowOff>0</xdr:rowOff>
                  </from>
                  <to>
                    <xdr:col>26</xdr:col>
                    <xdr:colOff>495300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X41"/>
  <sheetViews>
    <sheetView showZeros="0" zoomScale="85" zoomScaleNormal="85" workbookViewId="0">
      <selection activeCell="X23" sqref="X23"/>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5</v>
      </c>
      <c r="B3" s="141"/>
      <c r="C3" s="436">
        <f>'Aanmelding activiteit'!D3</f>
        <v>0</v>
      </c>
      <c r="D3" s="436"/>
      <c r="E3" s="436"/>
      <c r="F3" s="437"/>
    </row>
    <row r="4" spans="1:24" x14ac:dyDescent="0.25">
      <c r="A4" s="251" t="s">
        <v>97</v>
      </c>
      <c r="B4" s="136"/>
      <c r="C4" s="139" t="s">
        <v>169</v>
      </c>
      <c r="D4" s="137"/>
      <c r="E4" s="145" t="s">
        <v>168</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38">
        <f>'Aanmelding activiteit'!F7</f>
        <v>0</v>
      </c>
      <c r="D7" s="439"/>
      <c r="E7" s="142"/>
      <c r="F7" s="450">
        <f>'Aanmelding activiteit'!F16:J16</f>
        <v>0</v>
      </c>
      <c r="G7" s="451"/>
      <c r="H7" s="452"/>
      <c r="I7" s="143"/>
      <c r="J7" s="143"/>
      <c r="K7" s="143"/>
      <c r="L7" s="448"/>
      <c r="M7" s="448"/>
      <c r="N7" s="448"/>
      <c r="O7" s="448"/>
      <c r="P7" s="448"/>
      <c r="Q7" s="448"/>
      <c r="R7" s="448"/>
      <c r="S7" s="448"/>
      <c r="T7" s="448"/>
    </row>
    <row r="8" spans="1:24" x14ac:dyDescent="0.25">
      <c r="A8" s="90" t="s">
        <v>80</v>
      </c>
      <c r="B8" s="90"/>
      <c r="C8" s="440">
        <f>'Aanmelding activiteit'!T7</f>
        <v>0</v>
      </c>
      <c r="D8" s="441"/>
      <c r="E8" s="142"/>
      <c r="F8" s="453">
        <f>'Aanmelding activiteit'!T16</f>
        <v>0</v>
      </c>
      <c r="G8" s="448"/>
      <c r="H8" s="454"/>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40</v>
      </c>
      <c r="D11" s="91"/>
      <c r="E11" s="449" t="s">
        <v>48</v>
      </c>
      <c r="F11" s="449"/>
      <c r="G11" s="449"/>
      <c r="H11" s="449"/>
      <c r="I11" s="449"/>
      <c r="J11" s="449"/>
      <c r="K11" s="449"/>
      <c r="L11" s="449"/>
      <c r="M11" s="449"/>
      <c r="N11" s="449"/>
      <c r="O11" s="92"/>
      <c r="P11" s="92"/>
      <c r="Q11" s="92"/>
      <c r="R11" s="92"/>
      <c r="S11" s="92"/>
      <c r="T11" s="92"/>
      <c r="V11" s="93" t="s">
        <v>47</v>
      </c>
      <c r="W11" s="92"/>
      <c r="X11" s="92"/>
    </row>
    <row r="12" spans="1:24" ht="32.25" customHeight="1" x14ac:dyDescent="0.25">
      <c r="C12" s="94" t="s">
        <v>41</v>
      </c>
      <c r="D12" s="95"/>
      <c r="E12" s="95"/>
      <c r="F12" s="96"/>
      <c r="G12" s="442" t="s">
        <v>42</v>
      </c>
      <c r="H12" s="444"/>
      <c r="I12" s="442" t="s">
        <v>43</v>
      </c>
      <c r="J12" s="443"/>
      <c r="K12" s="444"/>
      <c r="L12" s="442" t="s">
        <v>44</v>
      </c>
      <c r="M12" s="444"/>
      <c r="N12" s="442" t="s">
        <v>45</v>
      </c>
      <c r="O12" s="443"/>
      <c r="P12" s="443"/>
      <c r="Q12" s="444"/>
      <c r="R12" s="443" t="s">
        <v>46</v>
      </c>
      <c r="S12" s="443"/>
      <c r="T12" s="444"/>
      <c r="U12" s="97"/>
      <c r="V12" s="98" t="s">
        <v>55</v>
      </c>
      <c r="W12" s="403" t="s">
        <v>56</v>
      </c>
      <c r="X12" s="99" t="s">
        <v>57</v>
      </c>
    </row>
    <row r="13" spans="1:24" ht="10.5"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5</v>
      </c>
      <c r="B15" s="251"/>
      <c r="C15" s="87" t="s">
        <v>60</v>
      </c>
      <c r="G15" s="434" t="s">
        <v>49</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51</v>
      </c>
      <c r="J16" s="301"/>
      <c r="K16" s="301"/>
      <c r="L16" s="393"/>
      <c r="M16" s="365"/>
      <c r="N16" s="409">
        <f>IF(I16="Docent",47.72,0)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IF(I17="Docent",47.72,0)</f>
        <v>0</v>
      </c>
      <c r="O17" s="410"/>
      <c r="P17" s="410"/>
      <c r="Q17" s="411"/>
      <c r="R17" s="420">
        <f t="shared" ref="R17:R20" si="1">L17*N17</f>
        <v>0</v>
      </c>
      <c r="S17" s="421"/>
      <c r="T17" s="422"/>
      <c r="V17" s="7"/>
      <c r="W17" s="7"/>
      <c r="X17" s="14"/>
    </row>
    <row r="18" spans="1:24" x14ac:dyDescent="0.25">
      <c r="C18" s="405"/>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5</v>
      </c>
      <c r="B21" s="251"/>
      <c r="C21" s="87" t="s">
        <v>61</v>
      </c>
      <c r="F21" s="90"/>
      <c r="H21" s="87" t="s">
        <v>52</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 t="shared" ref="N22:N38" si="2">IF(I22="Docent",47.72,0)</f>
        <v>0</v>
      </c>
      <c r="O22" s="410"/>
      <c r="P22" s="410"/>
      <c r="Q22" s="411"/>
      <c r="R22" s="420">
        <f t="shared" ref="R22:R38" si="3">L22*N22</f>
        <v>0</v>
      </c>
      <c r="S22" s="421"/>
      <c r="T22" s="422"/>
      <c r="V22" s="7" t="s">
        <v>59</v>
      </c>
      <c r="W22" s="7"/>
      <c r="X22" s="14"/>
    </row>
    <row r="23" spans="1:24" x14ac:dyDescent="0.25">
      <c r="C23" s="405">
        <f>'Aanmelding activiteit'!B44</f>
        <v>0</v>
      </c>
      <c r="D23" s="405"/>
      <c r="E23" s="405"/>
      <c r="F23" s="405"/>
      <c r="G23" s="393"/>
      <c r="H23" s="365"/>
      <c r="I23" s="301"/>
      <c r="J23" s="301"/>
      <c r="K23" s="301"/>
      <c r="L23" s="393"/>
      <c r="M23" s="365"/>
      <c r="N23" s="409">
        <f t="shared" si="2"/>
        <v>0</v>
      </c>
      <c r="O23" s="410"/>
      <c r="P23" s="410"/>
      <c r="Q23" s="411"/>
      <c r="R23" s="420">
        <f t="shared" si="3"/>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2"/>
        <v>0</v>
      </c>
      <c r="O24" s="410"/>
      <c r="P24" s="410"/>
      <c r="Q24" s="411"/>
      <c r="R24" s="420">
        <f t="shared" si="3"/>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2"/>
        <v>0</v>
      </c>
      <c r="O25" s="410"/>
      <c r="P25" s="410"/>
      <c r="Q25" s="411"/>
      <c r="R25" s="420">
        <f t="shared" si="3"/>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2"/>
        <v>0</v>
      </c>
      <c r="O26" s="410"/>
      <c r="P26" s="410"/>
      <c r="Q26" s="411"/>
      <c r="R26" s="420">
        <f t="shared" si="3"/>
        <v>0</v>
      </c>
      <c r="S26" s="421"/>
      <c r="T26" s="422"/>
      <c r="V26" s="7"/>
      <c r="W26" s="7"/>
      <c r="X26" s="14"/>
    </row>
    <row r="27" spans="1:24" x14ac:dyDescent="0.25">
      <c r="A27" s="251" t="s">
        <v>5</v>
      </c>
      <c r="B27" s="251"/>
      <c r="C27" s="87" t="s">
        <v>62</v>
      </c>
      <c r="H27" s="87" t="s">
        <v>52</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 t="shared" si="2"/>
        <v>0</v>
      </c>
      <c r="O28" s="410"/>
      <c r="P28" s="410"/>
      <c r="Q28" s="411"/>
      <c r="R28" s="420">
        <f t="shared" si="3"/>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si="2"/>
        <v>0</v>
      </c>
      <c r="O29" s="410"/>
      <c r="P29" s="410"/>
      <c r="Q29" s="411"/>
      <c r="R29" s="420">
        <f t="shared" si="3"/>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2"/>
        <v>0</v>
      </c>
      <c r="O30" s="410"/>
      <c r="P30" s="410"/>
      <c r="Q30" s="411"/>
      <c r="R30" s="420">
        <f t="shared" si="3"/>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2"/>
        <v>0</v>
      </c>
      <c r="O31" s="410"/>
      <c r="P31" s="410"/>
      <c r="Q31" s="411"/>
      <c r="R31" s="420">
        <f t="shared" si="3"/>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2"/>
        <v>0</v>
      </c>
      <c r="O32" s="410"/>
      <c r="P32" s="410"/>
      <c r="Q32" s="411"/>
      <c r="R32" s="420">
        <f t="shared" si="3"/>
        <v>0</v>
      </c>
      <c r="S32" s="421"/>
      <c r="T32" s="422"/>
      <c r="V32" s="7"/>
      <c r="W32" s="7"/>
      <c r="X32" s="14"/>
    </row>
    <row r="33" spans="1:24" x14ac:dyDescent="0.25">
      <c r="A33" s="251" t="s">
        <v>5</v>
      </c>
      <c r="B33" s="251"/>
      <c r="C33" s="432" t="s">
        <v>63</v>
      </c>
      <c r="D33" s="432"/>
      <c r="E33" s="432"/>
      <c r="F33" s="432"/>
      <c r="H33" s="87" t="s">
        <v>52</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 t="shared" si="2"/>
        <v>0</v>
      </c>
      <c r="O34" s="410"/>
      <c r="P34" s="410"/>
      <c r="Q34" s="411"/>
      <c r="R34" s="420">
        <f t="shared" si="3"/>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si="2"/>
        <v>0</v>
      </c>
      <c r="O35" s="410"/>
      <c r="P35" s="410"/>
      <c r="Q35" s="411"/>
      <c r="R35" s="420">
        <f t="shared" si="3"/>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2"/>
        <v>0</v>
      </c>
      <c r="O36" s="410"/>
      <c r="P36" s="410"/>
      <c r="Q36" s="411"/>
      <c r="R36" s="420">
        <f t="shared" si="3"/>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2"/>
        <v>0</v>
      </c>
      <c r="O37" s="410"/>
      <c r="P37" s="410"/>
      <c r="Q37" s="411"/>
      <c r="R37" s="420">
        <f t="shared" si="3"/>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2"/>
        <v>0</v>
      </c>
      <c r="O38" s="410"/>
      <c r="P38" s="410"/>
      <c r="Q38" s="411"/>
      <c r="R38" s="420">
        <f t="shared" si="3"/>
        <v>0</v>
      </c>
      <c r="S38" s="421"/>
      <c r="T38" s="422"/>
      <c r="V38" s="7"/>
      <c r="W38" s="7"/>
      <c r="X38" s="14"/>
    </row>
    <row r="39" spans="1:24" x14ac:dyDescent="0.25">
      <c r="F39" s="90"/>
      <c r="G39" s="16"/>
      <c r="H39" s="17" t="s">
        <v>52</v>
      </c>
      <c r="I39" s="105"/>
      <c r="L39" s="406">
        <f>SUM(L34:M38)</f>
        <v>0</v>
      </c>
      <c r="M39" s="406"/>
      <c r="R39" s="407">
        <f>SUM(R34:T38)</f>
        <v>0</v>
      </c>
      <c r="S39" s="408"/>
      <c r="T39" s="408"/>
      <c r="X39" s="15">
        <f>SUM(X34:X38)</f>
        <v>0</v>
      </c>
    </row>
    <row r="40" spans="1:24" ht="44.25" customHeight="1" thickBot="1" x14ac:dyDescent="0.3"/>
    <row r="41" spans="1:24" ht="15.75" thickBot="1" x14ac:dyDescent="0.3">
      <c r="G41" s="74" t="s">
        <v>54</v>
      </c>
      <c r="H41" s="74"/>
      <c r="L41" s="415">
        <f>L21+L27+L33+L39</f>
        <v>0</v>
      </c>
      <c r="M41" s="416"/>
      <c r="R41" s="417">
        <f>R21+R27+R33+R39</f>
        <v>0</v>
      </c>
      <c r="S41" s="418"/>
      <c r="T41" s="419"/>
      <c r="W41" s="74" t="s">
        <v>58</v>
      </c>
      <c r="X41" s="18">
        <f>X21+X27+X33+X39</f>
        <v>0</v>
      </c>
    </row>
  </sheetData>
  <sheetProtection algorithmName="SHA-512" hashValue="c6ke/2HhFuBx3xx9TqM+JVtLKmdL99XccpJ71PwuOM27zt/tNpz0aoqL+/0KjyGAnLUm/LavQRaneBDZH6CFbQ==" saltValue="DW5PDQ3xkVupAYFhJcCmig==" spinCount="100000" sheet="1" objects="1" scenarios="1"/>
  <mergeCells count="165">
    <mergeCell ref="C2:E2"/>
    <mergeCell ref="C3:F3"/>
    <mergeCell ref="C7:D7"/>
    <mergeCell ref="C8:D8"/>
    <mergeCell ref="C9:D9"/>
    <mergeCell ref="N12:Q13"/>
    <mergeCell ref="L16:M16"/>
    <mergeCell ref="L17:M17"/>
    <mergeCell ref="L10:T10"/>
    <mergeCell ref="G12:H12"/>
    <mergeCell ref="R12:T12"/>
    <mergeCell ref="E11:N11"/>
    <mergeCell ref="I12:K12"/>
    <mergeCell ref="L12:M13"/>
    <mergeCell ref="C10:D10"/>
    <mergeCell ref="F6:K6"/>
    <mergeCell ref="F7:H7"/>
    <mergeCell ref="F8:H8"/>
    <mergeCell ref="F9:H9"/>
    <mergeCell ref="F10:H10"/>
    <mergeCell ref="L7:T7"/>
    <mergeCell ref="L8:T8"/>
    <mergeCell ref="L9:T9"/>
    <mergeCell ref="C20:F20"/>
    <mergeCell ref="C22:F22"/>
    <mergeCell ref="C23:F23"/>
    <mergeCell ref="C24:F24"/>
    <mergeCell ref="C25:F25"/>
    <mergeCell ref="I14:T14"/>
    <mergeCell ref="C16:F16"/>
    <mergeCell ref="C17:F17"/>
    <mergeCell ref="C18:F18"/>
    <mergeCell ref="C19:F19"/>
    <mergeCell ref="G20:H20"/>
    <mergeCell ref="I16:K16"/>
    <mergeCell ref="I17:K17"/>
    <mergeCell ref="I18:K18"/>
    <mergeCell ref="I19:K19"/>
    <mergeCell ref="I20:K20"/>
    <mergeCell ref="G15:H15"/>
    <mergeCell ref="G16:H16"/>
    <mergeCell ref="G17:H17"/>
    <mergeCell ref="G18:H18"/>
    <mergeCell ref="G19:H19"/>
    <mergeCell ref="R16:T16"/>
    <mergeCell ref="R17:T17"/>
    <mergeCell ref="R18:T18"/>
    <mergeCell ref="C38:F38"/>
    <mergeCell ref="C32:F32"/>
    <mergeCell ref="C33:F33"/>
    <mergeCell ref="C34:F34"/>
    <mergeCell ref="C35:F35"/>
    <mergeCell ref="C36:F36"/>
    <mergeCell ref="C37:F37"/>
    <mergeCell ref="C26:F26"/>
    <mergeCell ref="C28:F28"/>
    <mergeCell ref="C29:F29"/>
    <mergeCell ref="C30:F30"/>
    <mergeCell ref="C31:F31"/>
    <mergeCell ref="R19:T19"/>
    <mergeCell ref="R20:T20"/>
    <mergeCell ref="I15:K15"/>
    <mergeCell ref="N15:Q15"/>
    <mergeCell ref="R15:T15"/>
    <mergeCell ref="L15:M15"/>
    <mergeCell ref="L18:M18"/>
    <mergeCell ref="L19:M19"/>
    <mergeCell ref="L20:M20"/>
    <mergeCell ref="N16:Q16"/>
    <mergeCell ref="N17:Q17"/>
    <mergeCell ref="N18:Q18"/>
    <mergeCell ref="N19:Q19"/>
    <mergeCell ref="N20:Q20"/>
    <mergeCell ref="G36:H36"/>
    <mergeCell ref="G37:H37"/>
    <mergeCell ref="G38:H38"/>
    <mergeCell ref="I22:K22"/>
    <mergeCell ref="I23:K23"/>
    <mergeCell ref="I24:K24"/>
    <mergeCell ref="I25:K25"/>
    <mergeCell ref="I26:K26"/>
    <mergeCell ref="I28:K28"/>
    <mergeCell ref="I29:K29"/>
    <mergeCell ref="G29:H29"/>
    <mergeCell ref="G30:H30"/>
    <mergeCell ref="G31:H31"/>
    <mergeCell ref="G32:H32"/>
    <mergeCell ref="G34:H34"/>
    <mergeCell ref="G35:H35"/>
    <mergeCell ref="G22:H22"/>
    <mergeCell ref="G23:H23"/>
    <mergeCell ref="G24:H24"/>
    <mergeCell ref="G25:H25"/>
    <mergeCell ref="G26:H26"/>
    <mergeCell ref="G28:H28"/>
    <mergeCell ref="I37:K37"/>
    <mergeCell ref="I38:K38"/>
    <mergeCell ref="L22:M22"/>
    <mergeCell ref="L23:M23"/>
    <mergeCell ref="L24:M24"/>
    <mergeCell ref="L25:M25"/>
    <mergeCell ref="L26:M26"/>
    <mergeCell ref="L28:M28"/>
    <mergeCell ref="L29:M29"/>
    <mergeCell ref="L30:M30"/>
    <mergeCell ref="I30:K30"/>
    <mergeCell ref="L34:M34"/>
    <mergeCell ref="L35:M35"/>
    <mergeCell ref="L36:M36"/>
    <mergeCell ref="L37:M37"/>
    <mergeCell ref="N38:Q38"/>
    <mergeCell ref="N32:Q32"/>
    <mergeCell ref="N33:Q33"/>
    <mergeCell ref="N36:Q36"/>
    <mergeCell ref="N37:Q37"/>
    <mergeCell ref="N34:Q34"/>
    <mergeCell ref="N35:Q35"/>
    <mergeCell ref="L41:M41"/>
    <mergeCell ref="R41:T41"/>
    <mergeCell ref="R34:T34"/>
    <mergeCell ref="R35:T35"/>
    <mergeCell ref="R36:T36"/>
    <mergeCell ref="R37:T37"/>
    <mergeCell ref="R38:T38"/>
    <mergeCell ref="L21:M21"/>
    <mergeCell ref="L27:M27"/>
    <mergeCell ref="L33:M33"/>
    <mergeCell ref="R28:T28"/>
    <mergeCell ref="R29:T29"/>
    <mergeCell ref="R30:T30"/>
    <mergeCell ref="R31:T31"/>
    <mergeCell ref="R32:T32"/>
    <mergeCell ref="R33:T33"/>
    <mergeCell ref="R21:T21"/>
    <mergeCell ref="R22:T22"/>
    <mergeCell ref="R23:T23"/>
    <mergeCell ref="R24:T24"/>
    <mergeCell ref="R25:T25"/>
    <mergeCell ref="R26:T26"/>
    <mergeCell ref="R27:T27"/>
    <mergeCell ref="N30:Q30"/>
    <mergeCell ref="W12:W13"/>
    <mergeCell ref="I21:K21"/>
    <mergeCell ref="I27:K27"/>
    <mergeCell ref="I33:K33"/>
    <mergeCell ref="L39:M39"/>
    <mergeCell ref="R39:T39"/>
    <mergeCell ref="N31:Q31"/>
    <mergeCell ref="I31:K31"/>
    <mergeCell ref="I32:K32"/>
    <mergeCell ref="I34:K34"/>
    <mergeCell ref="I35:K35"/>
    <mergeCell ref="I36:K36"/>
    <mergeCell ref="L38:M38"/>
    <mergeCell ref="N21:Q21"/>
    <mergeCell ref="N22:Q22"/>
    <mergeCell ref="N23:Q23"/>
    <mergeCell ref="N24:Q24"/>
    <mergeCell ref="N25:Q25"/>
    <mergeCell ref="N26:Q26"/>
    <mergeCell ref="N27:Q27"/>
    <mergeCell ref="N28:Q28"/>
    <mergeCell ref="N29:Q29"/>
    <mergeCell ref="L31:M31"/>
    <mergeCell ref="L32:M32"/>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AC27" sqref="AC27"/>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310</v>
      </c>
      <c r="B3" s="141"/>
      <c r="C3" s="436">
        <f>'Aanmelding activiteit'!D3</f>
        <v>0</v>
      </c>
      <c r="D3" s="436"/>
      <c r="E3" s="436"/>
      <c r="F3" s="437"/>
    </row>
    <row r="4" spans="1:24" x14ac:dyDescent="0.25">
      <c r="A4" s="251" t="s">
        <v>98</v>
      </c>
      <c r="B4" s="136"/>
      <c r="C4" s="139" t="s">
        <v>311</v>
      </c>
      <c r="D4" s="137"/>
      <c r="E4" s="145" t="s">
        <v>183</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61">
        <f>'Aanmelding activiteit'!T7</f>
        <v>0</v>
      </c>
      <c r="D8" s="462"/>
      <c r="E8" s="142"/>
      <c r="F8" s="463">
        <f>'Aanmelding activiteit'!T16</f>
        <v>0</v>
      </c>
      <c r="G8" s="464"/>
      <c r="H8" s="465"/>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65</v>
      </c>
      <c r="D11" s="91"/>
      <c r="E11" s="449" t="s">
        <v>48</v>
      </c>
      <c r="F11" s="449"/>
      <c r="G11" s="449"/>
      <c r="H11" s="449"/>
      <c r="I11" s="449"/>
      <c r="J11" s="449"/>
      <c r="K11" s="449"/>
      <c r="L11" s="449"/>
      <c r="M11" s="449"/>
      <c r="N11" s="449"/>
      <c r="O11" s="92"/>
      <c r="P11" s="92"/>
      <c r="Q11" s="92"/>
      <c r="R11" s="92"/>
      <c r="S11" s="92"/>
      <c r="T11" s="92"/>
      <c r="V11" s="93" t="s">
        <v>66</v>
      </c>
      <c r="W11" s="92"/>
      <c r="X11" s="92"/>
    </row>
    <row r="12" spans="1:24" ht="32.25" customHeight="1" x14ac:dyDescent="0.25">
      <c r="C12" s="471" t="s">
        <v>312</v>
      </c>
      <c r="D12" s="472"/>
      <c r="E12" s="472"/>
      <c r="F12" s="473"/>
      <c r="G12" s="442" t="s">
        <v>73</v>
      </c>
      <c r="H12" s="444"/>
      <c r="I12" s="442" t="s">
        <v>74</v>
      </c>
      <c r="J12" s="443"/>
      <c r="K12" s="444"/>
      <c r="L12" s="442" t="s">
        <v>75</v>
      </c>
      <c r="M12" s="444"/>
      <c r="N12" s="442" t="s">
        <v>76</v>
      </c>
      <c r="O12" s="443"/>
      <c r="P12" s="443"/>
      <c r="Q12" s="444"/>
      <c r="R12" s="443" t="s">
        <v>77</v>
      </c>
      <c r="S12" s="443"/>
      <c r="T12" s="444"/>
      <c r="U12" s="97"/>
      <c r="V12" s="98" t="s">
        <v>0</v>
      </c>
      <c r="W12" s="403" t="s">
        <v>1</v>
      </c>
      <c r="X12" s="99" t="s">
        <v>2</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310</v>
      </c>
      <c r="B15" s="251"/>
      <c r="C15" s="87" t="s">
        <v>67</v>
      </c>
      <c r="G15" s="434" t="s">
        <v>313</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53</v>
      </c>
      <c r="J16" s="301"/>
      <c r="K16" s="301"/>
      <c r="L16" s="393"/>
      <c r="M16" s="365"/>
      <c r="N16" s="409">
        <f>IF(I16="Lehrkraft",47.72,0)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IF(I17="Lehrkraft",47.72,0)</f>
        <v>0</v>
      </c>
      <c r="O17" s="410"/>
      <c r="P17" s="410"/>
      <c r="Q17" s="411"/>
      <c r="R17" s="420">
        <f t="shared" ref="R17:R20" si="1">L17*N17</f>
        <v>0</v>
      </c>
      <c r="S17" s="421"/>
      <c r="T17" s="422"/>
      <c r="V17" s="7"/>
      <c r="W17" s="7"/>
      <c r="X17" s="14"/>
    </row>
    <row r="18" spans="1:24" x14ac:dyDescent="0.25">
      <c r="C18" s="405">
        <f>'Aanmelding activiteit'!B39</f>
        <v>0</v>
      </c>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310</v>
      </c>
      <c r="B21" s="251"/>
      <c r="C21" s="87" t="s">
        <v>68</v>
      </c>
      <c r="F21" s="90"/>
      <c r="H21" s="90" t="s">
        <v>3</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IF(I22="Lehrkraft",47.72,0)</f>
        <v>0</v>
      </c>
      <c r="O22" s="410"/>
      <c r="P22" s="410"/>
      <c r="Q22" s="411"/>
      <c r="R22" s="420">
        <f t="shared" ref="R22:R38" si="2">L22*N22</f>
        <v>0</v>
      </c>
      <c r="S22" s="421"/>
      <c r="T22" s="422"/>
      <c r="V22" s="7" t="s">
        <v>72</v>
      </c>
      <c r="W22" s="7"/>
      <c r="X22" s="14"/>
    </row>
    <row r="23" spans="1:24" x14ac:dyDescent="0.25">
      <c r="C23" s="405">
        <f>'Aanmelding activiteit'!B44</f>
        <v>0</v>
      </c>
      <c r="D23" s="405"/>
      <c r="E23" s="405"/>
      <c r="F23" s="405"/>
      <c r="G23" s="393"/>
      <c r="H23" s="365"/>
      <c r="I23" s="301"/>
      <c r="J23" s="301"/>
      <c r="K23" s="301"/>
      <c r="L23" s="393"/>
      <c r="M23" s="365"/>
      <c r="N23" s="409">
        <f t="shared" ref="N23:N26" si="3">IF(I23="Lehrkraft",47.72,0)</f>
        <v>0</v>
      </c>
      <c r="O23" s="410"/>
      <c r="P23" s="410"/>
      <c r="Q23" s="411"/>
      <c r="R23" s="420">
        <f t="shared" si="2"/>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3"/>
        <v>0</v>
      </c>
      <c r="O24" s="410"/>
      <c r="P24" s="410"/>
      <c r="Q24" s="411"/>
      <c r="R24" s="420">
        <f t="shared" si="2"/>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3"/>
        <v>0</v>
      </c>
      <c r="O25" s="410"/>
      <c r="P25" s="410"/>
      <c r="Q25" s="411"/>
      <c r="R25" s="420">
        <f t="shared" si="2"/>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3"/>
        <v>0</v>
      </c>
      <c r="O26" s="410"/>
      <c r="P26" s="410"/>
      <c r="Q26" s="411"/>
      <c r="R26" s="420">
        <f t="shared" si="2"/>
        <v>0</v>
      </c>
      <c r="S26" s="421"/>
      <c r="T26" s="422"/>
      <c r="V26" s="7"/>
      <c r="W26" s="7"/>
      <c r="X26" s="14"/>
    </row>
    <row r="27" spans="1:24" x14ac:dyDescent="0.25">
      <c r="A27" s="251" t="s">
        <v>310</v>
      </c>
      <c r="B27" s="251"/>
      <c r="C27" s="87" t="s">
        <v>315</v>
      </c>
      <c r="H27" s="90" t="s">
        <v>3</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IF(I28="Lehrkraft",47.72,0)</f>
        <v>0</v>
      </c>
      <c r="O28" s="410"/>
      <c r="P28" s="410"/>
      <c r="Q28" s="411"/>
      <c r="R28" s="420">
        <f t="shared" si="2"/>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ref="N29:N32" si="4">IF(I29="Lehrkraft",47.72,0)</f>
        <v>0</v>
      </c>
      <c r="O29" s="410"/>
      <c r="P29" s="410"/>
      <c r="Q29" s="411"/>
      <c r="R29" s="420">
        <f t="shared" si="2"/>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4"/>
        <v>0</v>
      </c>
      <c r="O30" s="410"/>
      <c r="P30" s="410"/>
      <c r="Q30" s="411"/>
      <c r="R30" s="420">
        <f t="shared" si="2"/>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4"/>
        <v>0</v>
      </c>
      <c r="O31" s="410"/>
      <c r="P31" s="410"/>
      <c r="Q31" s="411"/>
      <c r="R31" s="420">
        <f t="shared" si="2"/>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4"/>
        <v>0</v>
      </c>
      <c r="O32" s="410"/>
      <c r="P32" s="410"/>
      <c r="Q32" s="411"/>
      <c r="R32" s="420">
        <f t="shared" si="2"/>
        <v>0</v>
      </c>
      <c r="S32" s="421"/>
      <c r="T32" s="422"/>
      <c r="V32" s="7"/>
      <c r="W32" s="7"/>
      <c r="X32" s="14"/>
    </row>
    <row r="33" spans="1:24" x14ac:dyDescent="0.25">
      <c r="A33" s="251" t="s">
        <v>310</v>
      </c>
      <c r="B33" s="251"/>
      <c r="C33" s="432" t="s">
        <v>69</v>
      </c>
      <c r="D33" s="432"/>
      <c r="E33" s="432"/>
      <c r="F33" s="432"/>
      <c r="H33" s="90" t="s">
        <v>3</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IF(I34="Lehrkraft",47.72,0)</f>
        <v>0</v>
      </c>
      <c r="O34" s="410"/>
      <c r="P34" s="410"/>
      <c r="Q34" s="411"/>
      <c r="R34" s="420">
        <f t="shared" si="2"/>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ref="N35:N38" si="5">IF(I35="Lehrkraft",47.72,0)</f>
        <v>0</v>
      </c>
      <c r="O35" s="410"/>
      <c r="P35" s="410"/>
      <c r="Q35" s="411"/>
      <c r="R35" s="420">
        <f t="shared" si="2"/>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5"/>
        <v>0</v>
      </c>
      <c r="O36" s="410"/>
      <c r="P36" s="410"/>
      <c r="Q36" s="411"/>
      <c r="R36" s="420">
        <f t="shared" si="2"/>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5"/>
        <v>0</v>
      </c>
      <c r="O37" s="410"/>
      <c r="P37" s="410"/>
      <c r="Q37" s="411"/>
      <c r="R37" s="420">
        <f t="shared" si="2"/>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5"/>
        <v>0</v>
      </c>
      <c r="O38" s="410"/>
      <c r="P38" s="410"/>
      <c r="Q38" s="411"/>
      <c r="R38" s="420">
        <f t="shared" si="2"/>
        <v>0</v>
      </c>
      <c r="S38" s="421"/>
      <c r="T38" s="422"/>
      <c r="V38" s="7"/>
      <c r="W38" s="7"/>
      <c r="X38" s="14"/>
    </row>
    <row r="39" spans="1:24" x14ac:dyDescent="0.25">
      <c r="F39" s="90"/>
      <c r="G39" s="16"/>
      <c r="H39" s="90" t="s">
        <v>3</v>
      </c>
      <c r="I39" s="105"/>
      <c r="L39" s="406">
        <f>SUM(L34:M38)</f>
        <v>0</v>
      </c>
      <c r="M39" s="406"/>
      <c r="R39" s="407">
        <f>SUM(R34:T38)</f>
        <v>0</v>
      </c>
      <c r="S39" s="408"/>
      <c r="T39" s="408"/>
      <c r="X39" s="15">
        <f>SUM(X34:X38)</f>
        <v>0</v>
      </c>
    </row>
    <row r="40" spans="1:24" ht="44.25" customHeight="1" thickBot="1" x14ac:dyDescent="0.3"/>
    <row r="41" spans="1:24" ht="15.75" thickBot="1" x14ac:dyDescent="0.3">
      <c r="G41" s="74" t="s">
        <v>70</v>
      </c>
      <c r="H41" s="74"/>
      <c r="L41" s="415">
        <f>L21+L27+L33+L39</f>
        <v>0</v>
      </c>
      <c r="M41" s="416"/>
      <c r="R41" s="417">
        <f>R21+R27+R33+R39</f>
        <v>0</v>
      </c>
      <c r="S41" s="418"/>
      <c r="T41" s="419"/>
      <c r="W41" s="74" t="s">
        <v>71</v>
      </c>
      <c r="X41" s="18">
        <f>X21+X27+X33+X39</f>
        <v>0</v>
      </c>
    </row>
  </sheetData>
  <sheetProtection algorithmName="SHA-512" hashValue="OHggjdi26klEJsj+SHVy46yBijfhlAB4FsJn6AgZOVsG4CPOMVdzcilkD4k90BARWUVjZicINt0D4jZbWxnpOg==" saltValue="WAd3ZHQ8RhWCE4FPwbljbA==" spinCount="100000" sheet="1" objects="1" scenarios="1"/>
  <mergeCells count="166">
    <mergeCell ref="L39:M39"/>
    <mergeCell ref="R39:T39"/>
    <mergeCell ref="L41:M41"/>
    <mergeCell ref="R41:T41"/>
    <mergeCell ref="C12:F12"/>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X23" sqref="X23"/>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5</v>
      </c>
      <c r="B3" s="141"/>
      <c r="C3" s="436">
        <f>'Aanmelding activiteit'!D3</f>
        <v>0</v>
      </c>
      <c r="D3" s="436"/>
      <c r="E3" s="436"/>
      <c r="F3" s="437"/>
    </row>
    <row r="4" spans="1:24" x14ac:dyDescent="0.25">
      <c r="A4" s="251" t="s">
        <v>97</v>
      </c>
      <c r="B4" s="136"/>
      <c r="C4" s="139" t="s">
        <v>169</v>
      </c>
      <c r="D4" s="137"/>
      <c r="E4" s="145" t="s">
        <v>168</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40">
        <f>'Aanmelding activiteit'!T7</f>
        <v>0</v>
      </c>
      <c r="D8" s="441"/>
      <c r="E8" s="142"/>
      <c r="F8" s="453">
        <f>'Aanmelding activiteit'!T16</f>
        <v>0</v>
      </c>
      <c r="G8" s="448"/>
      <c r="H8" s="454"/>
      <c r="I8" s="140"/>
      <c r="J8" s="140"/>
      <c r="K8" s="140"/>
      <c r="L8" s="448"/>
      <c r="M8" s="448"/>
      <c r="N8" s="448"/>
      <c r="O8" s="448"/>
      <c r="P8" s="448"/>
      <c r="Q8" s="448"/>
      <c r="R8" s="448"/>
      <c r="S8" s="448"/>
      <c r="T8" s="448"/>
    </row>
    <row r="9" spans="1:24" x14ac:dyDescent="0.25">
      <c r="A9" s="90" t="s">
        <v>81</v>
      </c>
      <c r="B9" s="90"/>
      <c r="C9" s="461">
        <f>'Aanmelding activiteit'!F20</f>
        <v>0</v>
      </c>
      <c r="D9" s="462"/>
      <c r="E9" s="144"/>
      <c r="F9" s="474">
        <f>'Aanmelding activiteit'!F29</f>
        <v>0</v>
      </c>
      <c r="G9" s="475"/>
      <c r="H9" s="476"/>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40</v>
      </c>
      <c r="D11" s="91"/>
      <c r="E11" s="449" t="s">
        <v>48</v>
      </c>
      <c r="F11" s="449"/>
      <c r="G11" s="449"/>
      <c r="H11" s="449"/>
      <c r="I11" s="449"/>
      <c r="J11" s="449"/>
      <c r="K11" s="449"/>
      <c r="L11" s="449"/>
      <c r="M11" s="449"/>
      <c r="N11" s="449"/>
      <c r="O11" s="92"/>
      <c r="P11" s="92"/>
      <c r="Q11" s="92"/>
      <c r="R11" s="92"/>
      <c r="S11" s="92"/>
      <c r="T11" s="92"/>
      <c r="V11" s="93" t="s">
        <v>47</v>
      </c>
      <c r="W11" s="92"/>
      <c r="X11" s="92"/>
    </row>
    <row r="12" spans="1:24" ht="32.25" customHeight="1" x14ac:dyDescent="0.25">
      <c r="C12" s="94" t="s">
        <v>41</v>
      </c>
      <c r="D12" s="95"/>
      <c r="E12" s="95"/>
      <c r="F12" s="96"/>
      <c r="G12" s="442" t="s">
        <v>42</v>
      </c>
      <c r="H12" s="444"/>
      <c r="I12" s="442" t="s">
        <v>43</v>
      </c>
      <c r="J12" s="443"/>
      <c r="K12" s="444"/>
      <c r="L12" s="442" t="s">
        <v>44</v>
      </c>
      <c r="M12" s="444"/>
      <c r="N12" s="442" t="s">
        <v>45</v>
      </c>
      <c r="O12" s="443"/>
      <c r="P12" s="443"/>
      <c r="Q12" s="444"/>
      <c r="R12" s="443" t="s">
        <v>46</v>
      </c>
      <c r="S12" s="443"/>
      <c r="T12" s="444"/>
      <c r="U12" s="97"/>
      <c r="V12" s="98" t="s">
        <v>55</v>
      </c>
      <c r="W12" s="403" t="s">
        <v>56</v>
      </c>
      <c r="X12" s="99" t="s">
        <v>57</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5</v>
      </c>
      <c r="B15" s="251"/>
      <c r="C15" s="87" t="s">
        <v>60</v>
      </c>
      <c r="G15" s="434" t="s">
        <v>49</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51</v>
      </c>
      <c r="J16" s="301"/>
      <c r="K16" s="301"/>
      <c r="L16" s="393"/>
      <c r="M16" s="365"/>
      <c r="N16" s="409">
        <f>IF(I16="Docent",47.72,0)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IF(I17="Docent",47.72,0)</f>
        <v>0</v>
      </c>
      <c r="O17" s="410"/>
      <c r="P17" s="410"/>
      <c r="Q17" s="411"/>
      <c r="R17" s="420">
        <f t="shared" ref="R17:R20" si="1">L17*N17</f>
        <v>0</v>
      </c>
      <c r="S17" s="421"/>
      <c r="T17" s="422"/>
      <c r="V17" s="7"/>
      <c r="W17" s="7"/>
      <c r="X17" s="14"/>
    </row>
    <row r="18" spans="1:24" x14ac:dyDescent="0.25">
      <c r="C18" s="405"/>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5</v>
      </c>
      <c r="B21" s="251"/>
      <c r="C21" s="87" t="s">
        <v>61</v>
      </c>
      <c r="F21" s="90"/>
      <c r="H21" s="87" t="s">
        <v>52</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 t="shared" ref="N22:N38" si="2">IF(I22="Docent",47.72,0)</f>
        <v>0</v>
      </c>
      <c r="O22" s="410"/>
      <c r="P22" s="410"/>
      <c r="Q22" s="411"/>
      <c r="R22" s="420">
        <f t="shared" ref="R22:R38" si="3">L22*N22</f>
        <v>0</v>
      </c>
      <c r="S22" s="421"/>
      <c r="T22" s="422"/>
      <c r="V22" s="7" t="s">
        <v>59</v>
      </c>
      <c r="W22" s="7"/>
      <c r="X22" s="14"/>
    </row>
    <row r="23" spans="1:24" x14ac:dyDescent="0.25">
      <c r="C23" s="405">
        <f>'Aanmelding activiteit'!B44</f>
        <v>0</v>
      </c>
      <c r="D23" s="405"/>
      <c r="E23" s="405"/>
      <c r="F23" s="405"/>
      <c r="G23" s="393"/>
      <c r="H23" s="365"/>
      <c r="I23" s="301"/>
      <c r="J23" s="301"/>
      <c r="K23" s="301"/>
      <c r="L23" s="393"/>
      <c r="M23" s="365"/>
      <c r="N23" s="409">
        <f t="shared" si="2"/>
        <v>0</v>
      </c>
      <c r="O23" s="410"/>
      <c r="P23" s="410"/>
      <c r="Q23" s="411"/>
      <c r="R23" s="420">
        <f t="shared" si="3"/>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2"/>
        <v>0</v>
      </c>
      <c r="O24" s="410"/>
      <c r="P24" s="410"/>
      <c r="Q24" s="411"/>
      <c r="R24" s="420">
        <f t="shared" si="3"/>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2"/>
        <v>0</v>
      </c>
      <c r="O25" s="410"/>
      <c r="P25" s="410"/>
      <c r="Q25" s="411"/>
      <c r="R25" s="420">
        <f t="shared" si="3"/>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2"/>
        <v>0</v>
      </c>
      <c r="O26" s="410"/>
      <c r="P26" s="410"/>
      <c r="Q26" s="411"/>
      <c r="R26" s="420">
        <f t="shared" si="3"/>
        <v>0</v>
      </c>
      <c r="S26" s="421"/>
      <c r="T26" s="422"/>
      <c r="V26" s="7"/>
      <c r="W26" s="7"/>
      <c r="X26" s="14"/>
    </row>
    <row r="27" spans="1:24" x14ac:dyDescent="0.25">
      <c r="A27" s="251" t="s">
        <v>5</v>
      </c>
      <c r="B27" s="251"/>
      <c r="C27" s="87" t="s">
        <v>62</v>
      </c>
      <c r="H27" s="87" t="s">
        <v>52</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 t="shared" si="2"/>
        <v>0</v>
      </c>
      <c r="O28" s="410"/>
      <c r="P28" s="410"/>
      <c r="Q28" s="411"/>
      <c r="R28" s="420">
        <f t="shared" si="3"/>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si="2"/>
        <v>0</v>
      </c>
      <c r="O29" s="410"/>
      <c r="P29" s="410"/>
      <c r="Q29" s="411"/>
      <c r="R29" s="420">
        <f t="shared" si="3"/>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2"/>
        <v>0</v>
      </c>
      <c r="O30" s="410"/>
      <c r="P30" s="410"/>
      <c r="Q30" s="411"/>
      <c r="R30" s="420">
        <f t="shared" si="3"/>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2"/>
        <v>0</v>
      </c>
      <c r="O31" s="410"/>
      <c r="P31" s="410"/>
      <c r="Q31" s="411"/>
      <c r="R31" s="420">
        <f t="shared" si="3"/>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2"/>
        <v>0</v>
      </c>
      <c r="O32" s="410"/>
      <c r="P32" s="410"/>
      <c r="Q32" s="411"/>
      <c r="R32" s="420">
        <f t="shared" si="3"/>
        <v>0</v>
      </c>
      <c r="S32" s="421"/>
      <c r="T32" s="422"/>
      <c r="V32" s="7"/>
      <c r="W32" s="7"/>
      <c r="X32" s="14"/>
    </row>
    <row r="33" spans="1:24" x14ac:dyDescent="0.25">
      <c r="A33" s="251" t="s">
        <v>5</v>
      </c>
      <c r="B33" s="251"/>
      <c r="C33" s="432" t="s">
        <v>63</v>
      </c>
      <c r="D33" s="432"/>
      <c r="E33" s="432"/>
      <c r="F33" s="432"/>
      <c r="H33" s="87" t="s">
        <v>52</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 t="shared" si="2"/>
        <v>0</v>
      </c>
      <c r="O34" s="410"/>
      <c r="P34" s="410"/>
      <c r="Q34" s="411"/>
      <c r="R34" s="420">
        <f t="shared" si="3"/>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si="2"/>
        <v>0</v>
      </c>
      <c r="O35" s="410"/>
      <c r="P35" s="410"/>
      <c r="Q35" s="411"/>
      <c r="R35" s="420">
        <f t="shared" si="3"/>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2"/>
        <v>0</v>
      </c>
      <c r="O36" s="410"/>
      <c r="P36" s="410"/>
      <c r="Q36" s="411"/>
      <c r="R36" s="420">
        <f t="shared" si="3"/>
        <v>0</v>
      </c>
      <c r="S36" s="421"/>
      <c r="T36" s="422"/>
      <c r="V36" s="7"/>
      <c r="W36" s="7"/>
      <c r="X36" s="14"/>
    </row>
    <row r="37" spans="1:24" x14ac:dyDescent="0.25">
      <c r="C37" s="405"/>
      <c r="D37" s="405"/>
      <c r="E37" s="405"/>
      <c r="F37" s="405"/>
      <c r="G37" s="428"/>
      <c r="H37" s="429"/>
      <c r="I37" s="301"/>
      <c r="J37" s="301"/>
      <c r="K37" s="301"/>
      <c r="L37" s="393"/>
      <c r="M37" s="365"/>
      <c r="N37" s="409">
        <f t="shared" si="2"/>
        <v>0</v>
      </c>
      <c r="O37" s="410"/>
      <c r="P37" s="410"/>
      <c r="Q37" s="411"/>
      <c r="R37" s="420">
        <f t="shared" si="3"/>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2"/>
        <v>0</v>
      </c>
      <c r="O38" s="410"/>
      <c r="P38" s="410"/>
      <c r="Q38" s="411"/>
      <c r="R38" s="420">
        <f t="shared" si="3"/>
        <v>0</v>
      </c>
      <c r="S38" s="421"/>
      <c r="T38" s="422"/>
      <c r="V38" s="7"/>
      <c r="W38" s="7"/>
      <c r="X38" s="14"/>
    </row>
    <row r="39" spans="1:24" x14ac:dyDescent="0.25">
      <c r="F39" s="90"/>
      <c r="G39" s="16"/>
      <c r="H39" s="17" t="s">
        <v>52</v>
      </c>
      <c r="I39" s="105"/>
      <c r="L39" s="406">
        <f>SUM(L34:M38)</f>
        <v>0</v>
      </c>
      <c r="M39" s="406"/>
      <c r="R39" s="407">
        <f>SUM(R34:T38)</f>
        <v>0</v>
      </c>
      <c r="S39" s="408"/>
      <c r="T39" s="408"/>
      <c r="X39" s="15">
        <f>SUM(X34:X38)</f>
        <v>0</v>
      </c>
    </row>
    <row r="40" spans="1:24" ht="44.25" customHeight="1" thickBot="1" x14ac:dyDescent="0.3"/>
    <row r="41" spans="1:24" ht="15.75" thickBot="1" x14ac:dyDescent="0.3">
      <c r="G41" s="74" t="s">
        <v>54</v>
      </c>
      <c r="H41" s="74"/>
      <c r="L41" s="415">
        <f>L21+L27+L33+L39</f>
        <v>0</v>
      </c>
      <c r="M41" s="416"/>
      <c r="R41" s="417">
        <f>R21+R27+R33+R39</f>
        <v>0</v>
      </c>
      <c r="S41" s="418"/>
      <c r="T41" s="419"/>
      <c r="W41" s="74" t="s">
        <v>58</v>
      </c>
      <c r="X41" s="18">
        <f>X21+X27+X33+X39</f>
        <v>0</v>
      </c>
    </row>
  </sheetData>
  <sheetProtection algorithmName="SHA-512" hashValue="MEAQFRidiV6x4eVWxr2FUE5DcVU1tsuoZFlKofC0VGPFBVRiBVdVpr3BCleUBzzqawUkdvf81nxfDajQXQtX4Q==" saltValue="Q7+sAeepSznG79g00r17/Q==" spinCount="100000" sheet="1" objects="1" scenarios="1"/>
  <mergeCells count="165">
    <mergeCell ref="L39:M39"/>
    <mergeCell ref="R39:T39"/>
    <mergeCell ref="L41:M41"/>
    <mergeCell ref="R41:T41"/>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AA22" sqref="AA22"/>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310</v>
      </c>
      <c r="B3" s="141"/>
      <c r="C3" s="436">
        <f>'Aanmelding activiteit'!D3</f>
        <v>0</v>
      </c>
      <c r="D3" s="436"/>
      <c r="E3" s="436"/>
      <c r="F3" s="437"/>
    </row>
    <row r="4" spans="1:24" x14ac:dyDescent="0.25">
      <c r="A4" s="251" t="s">
        <v>98</v>
      </c>
      <c r="B4" s="136"/>
      <c r="C4" s="139" t="s">
        <v>311</v>
      </c>
      <c r="D4" s="137"/>
      <c r="E4" s="145" t="s">
        <v>183</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77">
        <f>'Aanmelding activiteit'!T7</f>
        <v>0</v>
      </c>
      <c r="D8" s="478"/>
      <c r="E8" s="142"/>
      <c r="F8" s="479">
        <f>'Aanmelding activiteit'!T16</f>
        <v>0</v>
      </c>
      <c r="G8" s="480"/>
      <c r="H8" s="481"/>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61">
        <f>'Aanmelding activiteit'!T20</f>
        <v>0</v>
      </c>
      <c r="D10" s="462"/>
      <c r="E10" s="142"/>
      <c r="F10" s="482">
        <f>'Aanmelding activiteit'!T29</f>
        <v>0</v>
      </c>
      <c r="G10" s="483"/>
      <c r="H10" s="484"/>
      <c r="I10" s="140"/>
      <c r="J10" s="140"/>
      <c r="K10" s="140"/>
      <c r="L10" s="448"/>
      <c r="M10" s="448"/>
      <c r="N10" s="448"/>
      <c r="O10" s="448"/>
      <c r="P10" s="448"/>
      <c r="Q10" s="448"/>
      <c r="R10" s="448"/>
      <c r="S10" s="448"/>
      <c r="T10" s="448"/>
    </row>
    <row r="11" spans="1:24" ht="30" customHeight="1" x14ac:dyDescent="0.25">
      <c r="C11" s="91" t="s">
        <v>65</v>
      </c>
      <c r="D11" s="91"/>
      <c r="E11" s="449" t="s">
        <v>48</v>
      </c>
      <c r="F11" s="449"/>
      <c r="G11" s="449"/>
      <c r="H11" s="449"/>
      <c r="I11" s="449"/>
      <c r="J11" s="449"/>
      <c r="K11" s="449"/>
      <c r="L11" s="449"/>
      <c r="M11" s="449"/>
      <c r="N11" s="449"/>
      <c r="O11" s="92"/>
      <c r="P11" s="92"/>
      <c r="Q11" s="92"/>
      <c r="R11" s="92"/>
      <c r="S11" s="92"/>
      <c r="T11" s="92"/>
      <c r="V11" s="93" t="s">
        <v>66</v>
      </c>
      <c r="W11" s="92"/>
      <c r="X11" s="92"/>
    </row>
    <row r="12" spans="1:24" ht="32.25" customHeight="1" x14ac:dyDescent="0.25">
      <c r="C12" s="471" t="s">
        <v>312</v>
      </c>
      <c r="D12" s="472"/>
      <c r="E12" s="472"/>
      <c r="F12" s="473"/>
      <c r="G12" s="442" t="s">
        <v>73</v>
      </c>
      <c r="H12" s="444"/>
      <c r="I12" s="442" t="s">
        <v>74</v>
      </c>
      <c r="J12" s="443"/>
      <c r="K12" s="444"/>
      <c r="L12" s="442" t="s">
        <v>75</v>
      </c>
      <c r="M12" s="444"/>
      <c r="N12" s="442" t="s">
        <v>76</v>
      </c>
      <c r="O12" s="443"/>
      <c r="P12" s="443"/>
      <c r="Q12" s="444"/>
      <c r="R12" s="443" t="s">
        <v>77</v>
      </c>
      <c r="S12" s="443"/>
      <c r="T12" s="444"/>
      <c r="U12" s="97"/>
      <c r="V12" s="98" t="s">
        <v>0</v>
      </c>
      <c r="W12" s="403" t="s">
        <v>1</v>
      </c>
      <c r="X12" s="99" t="s">
        <v>2</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310</v>
      </c>
      <c r="B15" s="251"/>
      <c r="C15" s="87" t="s">
        <v>67</v>
      </c>
      <c r="G15" s="434" t="s">
        <v>313</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53</v>
      </c>
      <c r="J16" s="301"/>
      <c r="K16" s="301"/>
      <c r="L16" s="393"/>
      <c r="M16" s="365"/>
      <c r="N16" s="409">
        <f>IF(I16="Lehrkraft",47.72,0)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IF(I17="Lehrkraft",47.72,0)</f>
        <v>0</v>
      </c>
      <c r="O17" s="410"/>
      <c r="P17" s="410"/>
      <c r="Q17" s="411"/>
      <c r="R17" s="420">
        <f t="shared" ref="R17:R20" si="1">L17*N17</f>
        <v>0</v>
      </c>
      <c r="S17" s="421"/>
      <c r="T17" s="422"/>
      <c r="V17" s="7"/>
      <c r="W17" s="7"/>
      <c r="X17" s="14"/>
    </row>
    <row r="18" spans="1:24" x14ac:dyDescent="0.25">
      <c r="C18" s="405">
        <f>'Aanmelding activiteit'!B39</f>
        <v>0</v>
      </c>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310</v>
      </c>
      <c r="B21" s="251"/>
      <c r="C21" s="87" t="s">
        <v>68</v>
      </c>
      <c r="F21" s="90"/>
      <c r="H21" s="90" t="s">
        <v>3</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IF(I22="Lehrkraft",47.72,0)</f>
        <v>0</v>
      </c>
      <c r="O22" s="410"/>
      <c r="P22" s="410"/>
      <c r="Q22" s="411"/>
      <c r="R22" s="420">
        <f t="shared" ref="R22:R38" si="2">L22*N22</f>
        <v>0</v>
      </c>
      <c r="S22" s="421"/>
      <c r="T22" s="422"/>
      <c r="V22" s="7" t="s">
        <v>72</v>
      </c>
      <c r="W22" s="7"/>
      <c r="X22" s="14"/>
    </row>
    <row r="23" spans="1:24" x14ac:dyDescent="0.25">
      <c r="C23" s="405">
        <f>'Aanmelding activiteit'!B44</f>
        <v>0</v>
      </c>
      <c r="D23" s="405"/>
      <c r="E23" s="405"/>
      <c r="F23" s="405"/>
      <c r="G23" s="393"/>
      <c r="H23" s="365"/>
      <c r="I23" s="301"/>
      <c r="J23" s="301"/>
      <c r="K23" s="301"/>
      <c r="L23" s="393"/>
      <c r="M23" s="365"/>
      <c r="N23" s="409">
        <f t="shared" ref="N23:N26" si="3">IF(I23="Lehrkraft",47.72,0)</f>
        <v>0</v>
      </c>
      <c r="O23" s="410"/>
      <c r="P23" s="410"/>
      <c r="Q23" s="411"/>
      <c r="R23" s="420">
        <f t="shared" si="2"/>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3"/>
        <v>0</v>
      </c>
      <c r="O24" s="410"/>
      <c r="P24" s="410"/>
      <c r="Q24" s="411"/>
      <c r="R24" s="420">
        <f t="shared" si="2"/>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3"/>
        <v>0</v>
      </c>
      <c r="O25" s="410"/>
      <c r="P25" s="410"/>
      <c r="Q25" s="411"/>
      <c r="R25" s="420">
        <f t="shared" si="2"/>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3"/>
        <v>0</v>
      </c>
      <c r="O26" s="410"/>
      <c r="P26" s="410"/>
      <c r="Q26" s="411"/>
      <c r="R26" s="420">
        <f t="shared" si="2"/>
        <v>0</v>
      </c>
      <c r="S26" s="421"/>
      <c r="T26" s="422"/>
      <c r="V26" s="7"/>
      <c r="W26" s="7"/>
      <c r="X26" s="14"/>
    </row>
    <row r="27" spans="1:24" x14ac:dyDescent="0.25">
      <c r="A27" s="251" t="s">
        <v>310</v>
      </c>
      <c r="B27" s="251"/>
      <c r="C27" s="87" t="s">
        <v>315</v>
      </c>
      <c r="H27" s="90" t="s">
        <v>3</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IF(I28="Lehrkraft",47.72,0)</f>
        <v>0</v>
      </c>
      <c r="O28" s="410"/>
      <c r="P28" s="410"/>
      <c r="Q28" s="411"/>
      <c r="R28" s="420">
        <f t="shared" si="2"/>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ref="N29:N32" si="4">IF(I29="Lehrkraft",47.72,0)</f>
        <v>0</v>
      </c>
      <c r="O29" s="410"/>
      <c r="P29" s="410"/>
      <c r="Q29" s="411"/>
      <c r="R29" s="420">
        <f t="shared" si="2"/>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4"/>
        <v>0</v>
      </c>
      <c r="O30" s="410"/>
      <c r="P30" s="410"/>
      <c r="Q30" s="411"/>
      <c r="R30" s="420">
        <f t="shared" si="2"/>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4"/>
        <v>0</v>
      </c>
      <c r="O31" s="410"/>
      <c r="P31" s="410"/>
      <c r="Q31" s="411"/>
      <c r="R31" s="420">
        <f t="shared" si="2"/>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4"/>
        <v>0</v>
      </c>
      <c r="O32" s="410"/>
      <c r="P32" s="410"/>
      <c r="Q32" s="411"/>
      <c r="R32" s="420">
        <f t="shared" si="2"/>
        <v>0</v>
      </c>
      <c r="S32" s="421"/>
      <c r="T32" s="422"/>
      <c r="V32" s="7"/>
      <c r="W32" s="7"/>
      <c r="X32" s="14"/>
    </row>
    <row r="33" spans="1:24" x14ac:dyDescent="0.25">
      <c r="A33" s="251" t="s">
        <v>310</v>
      </c>
      <c r="B33" s="251"/>
      <c r="C33" s="432" t="s">
        <v>69</v>
      </c>
      <c r="D33" s="432"/>
      <c r="E33" s="432"/>
      <c r="F33" s="432"/>
      <c r="H33" s="90" t="s">
        <v>3</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IF(I34="Lehrkraft",47.72,0)</f>
        <v>0</v>
      </c>
      <c r="O34" s="410"/>
      <c r="P34" s="410"/>
      <c r="Q34" s="411"/>
      <c r="R34" s="420">
        <f t="shared" si="2"/>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ref="N35:N38" si="5">IF(I35="Lehrkraft",47.72,0)</f>
        <v>0</v>
      </c>
      <c r="O35" s="410"/>
      <c r="P35" s="410"/>
      <c r="Q35" s="411"/>
      <c r="R35" s="420">
        <f t="shared" si="2"/>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5"/>
        <v>0</v>
      </c>
      <c r="O36" s="410"/>
      <c r="P36" s="410"/>
      <c r="Q36" s="411"/>
      <c r="R36" s="420">
        <f t="shared" si="2"/>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5"/>
        <v>0</v>
      </c>
      <c r="O37" s="410"/>
      <c r="P37" s="410"/>
      <c r="Q37" s="411"/>
      <c r="R37" s="420">
        <f t="shared" si="2"/>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5"/>
        <v>0</v>
      </c>
      <c r="O38" s="410"/>
      <c r="P38" s="410"/>
      <c r="Q38" s="411"/>
      <c r="R38" s="420">
        <f t="shared" si="2"/>
        <v>0</v>
      </c>
      <c r="S38" s="421"/>
      <c r="T38" s="422"/>
      <c r="V38" s="7"/>
      <c r="W38" s="7"/>
      <c r="X38" s="14"/>
    </row>
    <row r="39" spans="1:24" x14ac:dyDescent="0.25">
      <c r="F39" s="90"/>
      <c r="G39" s="16"/>
      <c r="H39" s="90" t="s">
        <v>3</v>
      </c>
      <c r="I39" s="105"/>
      <c r="L39" s="406">
        <f>SUM(L34:M38)</f>
        <v>0</v>
      </c>
      <c r="M39" s="406"/>
      <c r="R39" s="407">
        <f>SUM(R34:T38)</f>
        <v>0</v>
      </c>
      <c r="S39" s="408"/>
      <c r="T39" s="408"/>
      <c r="X39" s="15">
        <f>SUM(X34:X38)</f>
        <v>0</v>
      </c>
    </row>
    <row r="40" spans="1:24" ht="44.25" customHeight="1" thickBot="1" x14ac:dyDescent="0.3"/>
    <row r="41" spans="1:24" ht="15.75" thickBot="1" x14ac:dyDescent="0.3">
      <c r="G41" s="74" t="s">
        <v>70</v>
      </c>
      <c r="H41" s="74"/>
      <c r="L41" s="415">
        <f>L21+L27+L33+L39</f>
        <v>0</v>
      </c>
      <c r="M41" s="416"/>
      <c r="R41" s="417">
        <f>R21+R27+R33+R39</f>
        <v>0</v>
      </c>
      <c r="S41" s="418"/>
      <c r="T41" s="419"/>
      <c r="W41" s="74" t="s">
        <v>71</v>
      </c>
      <c r="X41" s="18">
        <f>X21+X27+X33+X39</f>
        <v>0</v>
      </c>
    </row>
  </sheetData>
  <sheetProtection algorithmName="SHA-512" hashValue="o9pVzNvYNNmtBGPpx8ZVjkq8h6mf7ItaTIShQkA75EXj90Rp3HdZST8RLZrOPsMBxc7lBShxG0TybpxOYY8ALQ==" saltValue="02fR2L5lt1rXNV4Jnz5VGQ==" spinCount="100000" sheet="1" objects="1" scenarios="1"/>
  <mergeCells count="166">
    <mergeCell ref="L39:M39"/>
    <mergeCell ref="R39:T39"/>
    <mergeCell ref="L41:M41"/>
    <mergeCell ref="R41:T41"/>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C12:F12"/>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76"/>
  <sheetViews>
    <sheetView showZeros="0" zoomScale="145" zoomScaleNormal="145" workbookViewId="0">
      <selection activeCell="L8" sqref="L8:T8"/>
    </sheetView>
  </sheetViews>
  <sheetFormatPr baseColWidth="10" defaultColWidth="11.5703125" defaultRowHeight="15" x14ac:dyDescent="0.25"/>
  <cols>
    <col min="1" max="1" width="6.42578125" customWidth="1"/>
    <col min="2" max="2" width="9" customWidth="1"/>
    <col min="3" max="3" width="11.7109375" customWidth="1"/>
    <col min="4" max="4" width="9.28515625" customWidth="1"/>
    <col min="5" max="5" width="9.85546875" customWidth="1"/>
    <col min="6" max="6" width="7.85546875" customWidth="1"/>
    <col min="7" max="7" width="11" customWidth="1"/>
    <col min="8" max="8" width="7.85546875" customWidth="1"/>
    <col min="9" max="9" width="9" customWidth="1"/>
  </cols>
  <sheetData>
    <row r="2" spans="1:9" ht="15.75" x14ac:dyDescent="0.25">
      <c r="A2" s="35" t="s">
        <v>223</v>
      </c>
      <c r="B2" s="1"/>
      <c r="C2" s="1"/>
      <c r="D2" s="1"/>
      <c r="E2" s="1"/>
      <c r="F2" s="1"/>
      <c r="G2" s="1"/>
      <c r="H2" s="1"/>
      <c r="I2" s="1"/>
    </row>
    <row r="3" spans="1:9" x14ac:dyDescent="0.25">
      <c r="A3" s="1"/>
      <c r="B3" s="1"/>
      <c r="C3" s="1"/>
      <c r="D3" s="1"/>
      <c r="E3" s="1"/>
      <c r="F3" s="1"/>
      <c r="G3" s="1"/>
      <c r="H3" s="1"/>
      <c r="I3" s="1"/>
    </row>
    <row r="4" spans="1:9" x14ac:dyDescent="0.25">
      <c r="A4" s="36" t="s">
        <v>84</v>
      </c>
      <c r="B4" s="1"/>
      <c r="C4" s="1"/>
      <c r="D4" s="1"/>
      <c r="E4" s="1"/>
      <c r="F4" s="1"/>
      <c r="G4" s="1"/>
      <c r="H4" s="1"/>
      <c r="I4" s="1"/>
    </row>
    <row r="5" spans="1:9" x14ac:dyDescent="0.25">
      <c r="A5" s="1"/>
      <c r="B5" s="1"/>
      <c r="C5" s="1"/>
      <c r="D5" s="1"/>
      <c r="E5" s="1"/>
      <c r="F5" s="1"/>
      <c r="G5" s="1"/>
      <c r="H5" s="1"/>
      <c r="I5" s="1"/>
    </row>
    <row r="6" spans="1:9" x14ac:dyDescent="0.25">
      <c r="A6" s="1"/>
      <c r="B6" s="5"/>
      <c r="C6" s="5"/>
      <c r="D6" s="5"/>
      <c r="E6" s="1"/>
      <c r="F6" s="1"/>
      <c r="G6" s="1"/>
      <c r="H6" s="1"/>
      <c r="I6" s="1"/>
    </row>
    <row r="7" spans="1:9" x14ac:dyDescent="0.25">
      <c r="A7" s="147" t="s">
        <v>85</v>
      </c>
      <c r="B7" s="531">
        <f>'Aanmelding activiteit'!$D$3</f>
        <v>0</v>
      </c>
      <c r="C7" s="531"/>
      <c r="D7" s="531"/>
      <c r="E7" s="147" t="s">
        <v>224</v>
      </c>
      <c r="F7" s="177" t="s">
        <v>311</v>
      </c>
      <c r="G7" s="178">
        <f>'Aanmelding activiteit'!$E$4</f>
        <v>0</v>
      </c>
      <c r="H7" s="179" t="s">
        <v>183</v>
      </c>
      <c r="I7" s="180">
        <f>'Aanmelding activiteit'!$H$4</f>
        <v>0</v>
      </c>
    </row>
    <row r="8" spans="1:9" x14ac:dyDescent="0.25">
      <c r="A8" s="1"/>
      <c r="B8" s="1"/>
      <c r="C8" s="1"/>
      <c r="D8" s="1"/>
      <c r="E8" s="1"/>
      <c r="F8" s="1"/>
      <c r="G8" s="1"/>
      <c r="H8" s="1"/>
      <c r="I8" s="1"/>
    </row>
    <row r="9" spans="1:9" x14ac:dyDescent="0.25">
      <c r="A9" s="532" t="s">
        <v>225</v>
      </c>
      <c r="B9" s="532"/>
      <c r="C9" s="532"/>
      <c r="D9" s="532"/>
      <c r="E9" s="532"/>
      <c r="F9" s="532"/>
      <c r="G9" s="532"/>
      <c r="H9" s="532"/>
      <c r="I9" s="533"/>
    </row>
    <row r="10" spans="1:9" ht="16.5" customHeight="1" x14ac:dyDescent="0.25">
      <c r="A10" s="148" t="s">
        <v>226</v>
      </c>
      <c r="B10" s="149"/>
      <c r="C10" s="516" t="s">
        <v>326</v>
      </c>
      <c r="D10" s="517"/>
      <c r="E10" s="519">
        <f>'Aanmelding activiteit'!$F$7</f>
        <v>0</v>
      </c>
      <c r="F10" s="519"/>
      <c r="G10" s="519"/>
      <c r="H10" s="519"/>
      <c r="I10" s="520"/>
    </row>
    <row r="11" spans="1:9" x14ac:dyDescent="0.25">
      <c r="A11" s="150" t="s">
        <v>316</v>
      </c>
      <c r="B11" s="151"/>
      <c r="C11" s="152" t="s">
        <v>294</v>
      </c>
      <c r="D11" s="153"/>
      <c r="E11" s="518">
        <f>'Aanmelding activiteit'!F8</f>
        <v>0</v>
      </c>
      <c r="F11" s="519"/>
      <c r="G11" s="519"/>
      <c r="H11" s="519"/>
      <c r="I11" s="520"/>
    </row>
    <row r="12" spans="1:9" x14ac:dyDescent="0.25">
      <c r="A12" s="150"/>
      <c r="B12" s="151"/>
      <c r="C12" s="156" t="s">
        <v>327</v>
      </c>
      <c r="D12" s="157"/>
      <c r="E12" s="158">
        <f>'Aanmelding activiteit'!F9</f>
        <v>0</v>
      </c>
      <c r="F12" s="158"/>
      <c r="G12" s="158"/>
      <c r="H12" s="158"/>
      <c r="I12" s="159"/>
    </row>
    <row r="13" spans="1:9" x14ac:dyDescent="0.25">
      <c r="A13" s="150"/>
      <c r="B13" s="151"/>
      <c r="C13" s="156" t="s">
        <v>328</v>
      </c>
      <c r="D13" s="160"/>
      <c r="E13" s="158">
        <f>'Aanmelding activiteit'!F10</f>
        <v>0</v>
      </c>
      <c r="F13" s="158"/>
      <c r="G13" s="158"/>
      <c r="H13" s="158"/>
      <c r="I13" s="159"/>
    </row>
    <row r="14" spans="1:9" x14ac:dyDescent="0.25">
      <c r="A14" s="161"/>
      <c r="B14" s="151"/>
      <c r="C14" s="152" t="s">
        <v>298</v>
      </c>
      <c r="D14" s="153"/>
      <c r="E14" s="509" t="str">
        <f>'Aanmelding activiteit'!$F$11</f>
        <v>School / andere onderwijsinstelling</v>
      </c>
      <c r="F14" s="509"/>
      <c r="G14" s="509"/>
      <c r="H14" s="509"/>
      <c r="I14" s="510"/>
    </row>
    <row r="15" spans="1:9" x14ac:dyDescent="0.25">
      <c r="A15" s="161"/>
      <c r="B15" s="151"/>
      <c r="C15" s="152" t="s">
        <v>317</v>
      </c>
      <c r="D15" s="153"/>
      <c r="E15" s="509" t="str">
        <f>'Aanmelding activiteit'!F12</f>
        <v>Registernummer en Amtsgericht</v>
      </c>
      <c r="F15" s="511"/>
      <c r="G15" s="509">
        <f>'Aanmelding activiteit'!H12</f>
        <v>0</v>
      </c>
      <c r="H15" s="509"/>
      <c r="I15" s="510"/>
    </row>
    <row r="16" spans="1:9" x14ac:dyDescent="0.25">
      <c r="A16" s="161"/>
      <c r="B16" s="151"/>
      <c r="C16" s="152" t="s">
        <v>300</v>
      </c>
      <c r="D16" s="162"/>
      <c r="E16" s="509">
        <f>'Aanmelding activiteit'!F13</f>
        <v>0</v>
      </c>
      <c r="F16" s="509"/>
      <c r="G16" s="509"/>
      <c r="H16" s="509"/>
      <c r="I16" s="510"/>
    </row>
    <row r="17" spans="1:9" ht="24.75" customHeight="1" x14ac:dyDescent="0.25">
      <c r="A17" s="161"/>
      <c r="B17" s="151"/>
      <c r="C17" s="224" t="s">
        <v>301</v>
      </c>
      <c r="D17" s="162"/>
      <c r="E17" s="222" t="str">
        <f>_xlfn.IFS('Aanmelding activiteit'!F18=1,"Ja",'Aanmelding activiteit'!F18=2,"")</f>
        <v>Ja</v>
      </c>
      <c r="F17" s="240">
        <f>'Aanmelding activiteit'!G14</f>
        <v>0</v>
      </c>
      <c r="G17" s="223" t="str">
        <f>_xlfn.IFS('Aanmelding activiteit'!F18=1,"",'Aanmelding activiteit'!F18=2,"Nee")</f>
        <v/>
      </c>
      <c r="H17" s="238">
        <f>'Aanmelding activiteit'!I14</f>
        <v>0</v>
      </c>
      <c r="I17" s="239"/>
    </row>
    <row r="18" spans="1:9" ht="24.75" customHeight="1" x14ac:dyDescent="0.25">
      <c r="A18" s="163"/>
      <c r="B18" s="164"/>
      <c r="C18" s="225" t="s">
        <v>302</v>
      </c>
      <c r="D18" s="166"/>
      <c r="E18" s="226" t="str">
        <f>_xlfn.IFS('Aanmelding activiteit'!H18=1,"Privaat",'Aanmelding activiteit'!H18=2,"")</f>
        <v/>
      </c>
      <c r="F18" s="168">
        <f>'Aanmelding activiteit'!G15</f>
        <v>0</v>
      </c>
      <c r="G18" s="223" t="str">
        <f>_xlfn.IFS('Aanmelding activiteit'!H18=1,"",'Aanmelding activiteit'!H18=2,"Publiek")</f>
        <v>Publiek</v>
      </c>
      <c r="H18" s="238">
        <f>'Aanmelding activiteit'!I15</f>
        <v>0</v>
      </c>
      <c r="I18" s="239"/>
    </row>
    <row r="19" spans="1:9" ht="16.5" customHeight="1" x14ac:dyDescent="0.25">
      <c r="A19" s="169" t="s">
        <v>227</v>
      </c>
      <c r="B19" s="149"/>
      <c r="C19" s="516" t="s">
        <v>326</v>
      </c>
      <c r="D19" s="517"/>
      <c r="E19" s="509">
        <f>'Aanmelding activiteit'!T7</f>
        <v>0</v>
      </c>
      <c r="F19" s="509"/>
      <c r="G19" s="509"/>
      <c r="H19" s="509"/>
      <c r="I19" s="510"/>
    </row>
    <row r="20" spans="1:9" x14ac:dyDescent="0.25">
      <c r="A20" s="170"/>
      <c r="B20" s="151"/>
      <c r="C20" s="152" t="s">
        <v>294</v>
      </c>
      <c r="D20" s="153"/>
      <c r="E20" s="518">
        <f>'Aanmelding activiteit'!T8</f>
        <v>0</v>
      </c>
      <c r="F20" s="519"/>
      <c r="G20" s="519"/>
      <c r="H20" s="519"/>
      <c r="I20" s="520"/>
    </row>
    <row r="21" spans="1:9" x14ac:dyDescent="0.25">
      <c r="A21" s="170"/>
      <c r="B21" s="151"/>
      <c r="C21" s="156" t="s">
        <v>327</v>
      </c>
      <c r="D21" s="157"/>
      <c r="E21" s="172">
        <f>'Aanmelding activiteit'!T9</f>
        <v>0</v>
      </c>
      <c r="F21" s="158"/>
      <c r="G21" s="158"/>
      <c r="H21" s="158"/>
      <c r="I21" s="159"/>
    </row>
    <row r="22" spans="1:9" x14ac:dyDescent="0.25">
      <c r="A22" s="170"/>
      <c r="B22" s="151"/>
      <c r="C22" s="156" t="s">
        <v>328</v>
      </c>
      <c r="D22" s="160"/>
      <c r="E22" s="167">
        <f>'Aanmelding activiteit'!T10</f>
        <v>0</v>
      </c>
      <c r="F22" s="167"/>
      <c r="G22" s="167"/>
      <c r="H22" s="167"/>
      <c r="I22" s="173"/>
    </row>
    <row r="23" spans="1:9" x14ac:dyDescent="0.25">
      <c r="A23" s="170"/>
      <c r="B23" s="151"/>
      <c r="C23" s="152" t="s">
        <v>298</v>
      </c>
      <c r="D23" s="153"/>
      <c r="E23" s="521" t="str">
        <f>'Aanmelding activiteit'!T11</f>
        <v>Schule / andere Bildungseinrichtung</v>
      </c>
      <c r="F23" s="509"/>
      <c r="G23" s="509"/>
      <c r="H23" s="509"/>
      <c r="I23" s="510"/>
    </row>
    <row r="24" spans="1:9" ht="15" customHeight="1" x14ac:dyDescent="0.25">
      <c r="A24" s="170"/>
      <c r="B24" s="151"/>
      <c r="C24" s="152" t="s">
        <v>317</v>
      </c>
      <c r="D24" s="153"/>
      <c r="E24" s="522" t="str">
        <f>'Aanmelding activiteit'!T12</f>
        <v>Anklicken und auswählen</v>
      </c>
      <c r="F24" s="523"/>
      <c r="G24" s="524">
        <f>'Aanmelding activiteit'!X12</f>
        <v>0</v>
      </c>
      <c r="H24" s="509"/>
      <c r="I24" s="510"/>
    </row>
    <row r="25" spans="1:9" x14ac:dyDescent="0.25">
      <c r="A25" s="170"/>
      <c r="B25" s="151"/>
      <c r="C25" s="152" t="s">
        <v>300</v>
      </c>
      <c r="D25" s="162"/>
      <c r="E25" s="235">
        <f>'Aanmelding activiteit'!T13</f>
        <v>0</v>
      </c>
      <c r="F25" s="235"/>
      <c r="G25" s="235"/>
      <c r="H25" s="235"/>
      <c r="I25" s="236"/>
    </row>
    <row r="26" spans="1:9" ht="24.75" customHeight="1" x14ac:dyDescent="0.25">
      <c r="A26" s="170"/>
      <c r="B26" s="151"/>
      <c r="C26" s="224" t="s">
        <v>301</v>
      </c>
      <c r="D26" s="228"/>
      <c r="E26" s="227" t="str">
        <f>_xlfn.IFS('Aanmelding activiteit'!T18=1,"Ja",'Aanmelding activiteit'!T18=2,"")</f>
        <v/>
      </c>
      <c r="F26" s="230">
        <f>'Aanmelding activiteit'!V14</f>
        <v>0</v>
      </c>
      <c r="G26" s="227" t="str">
        <f>_xlfn.IFS('Aanmelding activiteit'!T18=1,"",'Aanmelding activiteit'!T18=2,"Nein")</f>
        <v>Nein</v>
      </c>
      <c r="H26" s="229">
        <f>'Aanmelding activiteit'!Z14</f>
        <v>0</v>
      </c>
      <c r="I26" s="232"/>
    </row>
    <row r="27" spans="1:9" ht="24.75" customHeight="1" x14ac:dyDescent="0.25">
      <c r="A27" s="163"/>
      <c r="B27" s="164"/>
      <c r="C27" s="225" t="s">
        <v>302</v>
      </c>
      <c r="D27" s="233"/>
      <c r="E27" s="227" t="str">
        <f>_xlfn.IFS('Aanmelding activiteit'!X18=1,"Privat",'Aanmelding activiteit'!X18=2,"")</f>
        <v/>
      </c>
      <c r="F27" s="230">
        <f>'Aanmelding activiteit'!V15</f>
        <v>0</v>
      </c>
      <c r="G27" s="227" t="str">
        <f>_xlfn.IFS('Aanmelding activiteit'!X18=1,"",'Aanmelding activiteit'!X18=2,"Öffentlich")</f>
        <v>Öffentlich</v>
      </c>
      <c r="H27" s="229">
        <f>'Aanmelding activiteit'!Z15</f>
        <v>0</v>
      </c>
      <c r="I27" s="232"/>
    </row>
    <row r="28" spans="1:9" ht="16.5" customHeight="1" x14ac:dyDescent="0.25">
      <c r="A28" s="161" t="s">
        <v>228</v>
      </c>
      <c r="B28" s="151"/>
      <c r="C28" s="516" t="s">
        <v>326</v>
      </c>
      <c r="D28" s="517"/>
      <c r="E28" s="235"/>
      <c r="F28" s="235"/>
      <c r="G28" s="235"/>
      <c r="H28" s="235"/>
      <c r="I28" s="236"/>
    </row>
    <row r="29" spans="1:9" x14ac:dyDescent="0.25">
      <c r="A29" s="170"/>
      <c r="B29" s="151"/>
      <c r="C29" s="152" t="s">
        <v>294</v>
      </c>
      <c r="D29" s="153"/>
      <c r="E29" s="237"/>
      <c r="F29" s="238"/>
      <c r="G29" s="238"/>
      <c r="H29" s="238"/>
      <c r="I29" s="239"/>
    </row>
    <row r="30" spans="1:9" x14ac:dyDescent="0.25">
      <c r="A30" s="170"/>
      <c r="B30" s="151"/>
      <c r="C30" s="156" t="s">
        <v>327</v>
      </c>
      <c r="D30" s="157"/>
      <c r="E30" s="172"/>
      <c r="F30" s="158"/>
      <c r="G30" s="158"/>
      <c r="H30" s="158"/>
      <c r="I30" s="159"/>
    </row>
    <row r="31" spans="1:9" x14ac:dyDescent="0.25">
      <c r="A31" s="170"/>
      <c r="B31" s="151"/>
      <c r="C31" s="156" t="s">
        <v>328</v>
      </c>
      <c r="D31" s="160"/>
      <c r="E31" s="167"/>
      <c r="F31" s="167"/>
      <c r="G31" s="167"/>
      <c r="H31" s="167"/>
      <c r="I31" s="173"/>
    </row>
    <row r="32" spans="1:9" x14ac:dyDescent="0.25">
      <c r="A32" s="170"/>
      <c r="B32" s="151"/>
      <c r="C32" s="152" t="s">
        <v>298</v>
      </c>
      <c r="D32" s="153"/>
      <c r="E32" s="235"/>
      <c r="F32" s="235"/>
      <c r="G32" s="235"/>
      <c r="H32" s="235"/>
      <c r="I32" s="236"/>
    </row>
    <row r="33" spans="1:9" x14ac:dyDescent="0.25">
      <c r="A33" s="170"/>
      <c r="B33" s="151"/>
      <c r="C33" s="152" t="s">
        <v>317</v>
      </c>
      <c r="D33" s="153"/>
      <c r="E33" s="235"/>
      <c r="F33" s="240"/>
      <c r="G33" s="235"/>
      <c r="H33" s="235"/>
      <c r="I33" s="236"/>
    </row>
    <row r="34" spans="1:9" x14ac:dyDescent="0.25">
      <c r="A34" s="170"/>
      <c r="B34" s="151"/>
      <c r="C34" s="152" t="s">
        <v>300</v>
      </c>
      <c r="D34" s="162"/>
      <c r="E34" s="235"/>
      <c r="F34" s="235"/>
      <c r="G34" s="235"/>
      <c r="H34" s="235"/>
      <c r="I34" s="236"/>
    </row>
    <row r="35" spans="1:9" ht="24.75" customHeight="1" x14ac:dyDescent="0.25">
      <c r="A35" s="170"/>
      <c r="B35" s="151"/>
      <c r="C35" s="224" t="s">
        <v>301</v>
      </c>
      <c r="D35" s="228"/>
      <c r="E35" s="227" t="str">
        <f>_xlfn.IFS('Aanmelding activiteit'!F31=1,"Ja",'Aanmelding activiteit'!F31=2,"")</f>
        <v/>
      </c>
      <c r="F35" s="230"/>
      <c r="G35" s="227" t="str">
        <f>_xlfn.IFS('Aanmelding activiteit'!F31=1,"",'Aanmelding activiteit'!F31=2,"Nee")</f>
        <v>Nee</v>
      </c>
      <c r="H35" s="229"/>
      <c r="I35" s="232"/>
    </row>
    <row r="36" spans="1:9" ht="24.75" customHeight="1" x14ac:dyDescent="0.25">
      <c r="A36" s="163"/>
      <c r="B36" s="164"/>
      <c r="C36" s="225" t="s">
        <v>302</v>
      </c>
      <c r="D36" s="233"/>
      <c r="E36" s="227" t="str">
        <f>_xlfn.IFS('Aanmelding activiteit'!H31=1,"Privaat",'Aanmelding activiteit'!H31=2,"")</f>
        <v>Privaat</v>
      </c>
      <c r="F36" s="230"/>
      <c r="G36" s="227" t="str">
        <f>_xlfn.IFS('Aanmelding activiteit'!H31=1,"",'Aanmelding activiteit'!H31=2,"Publiek")</f>
        <v/>
      </c>
      <c r="H36" s="229"/>
      <c r="I36" s="232"/>
    </row>
    <row r="37" spans="1:9" ht="16.5" customHeight="1" x14ac:dyDescent="0.25">
      <c r="A37" s="161" t="s">
        <v>229</v>
      </c>
      <c r="B37" s="151"/>
      <c r="C37" s="516" t="s">
        <v>326</v>
      </c>
      <c r="D37" s="517"/>
      <c r="E37" s="235"/>
      <c r="F37" s="235"/>
      <c r="G37" s="235"/>
      <c r="H37" s="235"/>
      <c r="I37" s="236"/>
    </row>
    <row r="38" spans="1:9" x14ac:dyDescent="0.25">
      <c r="A38" s="170"/>
      <c r="B38" s="151"/>
      <c r="C38" s="152" t="s">
        <v>294</v>
      </c>
      <c r="D38" s="153"/>
      <c r="E38" s="237"/>
      <c r="F38" s="238"/>
      <c r="G38" s="238"/>
      <c r="H38" s="238"/>
      <c r="I38" s="239"/>
    </row>
    <row r="39" spans="1:9" x14ac:dyDescent="0.25">
      <c r="A39" s="170"/>
      <c r="B39" s="151"/>
      <c r="C39" s="156" t="s">
        <v>327</v>
      </c>
      <c r="D39" s="157"/>
      <c r="E39" s="172"/>
      <c r="F39" s="158"/>
      <c r="G39" s="158"/>
      <c r="H39" s="158"/>
      <c r="I39" s="159"/>
    </row>
    <row r="40" spans="1:9" x14ac:dyDescent="0.25">
      <c r="A40" s="170"/>
      <c r="B40" s="151"/>
      <c r="C40" s="156" t="s">
        <v>328</v>
      </c>
      <c r="D40" s="160"/>
      <c r="E40" s="167"/>
      <c r="F40" s="167"/>
      <c r="G40" s="167"/>
      <c r="H40" s="167"/>
      <c r="I40" s="173"/>
    </row>
    <row r="41" spans="1:9" x14ac:dyDescent="0.25">
      <c r="A41" s="170"/>
      <c r="B41" s="151"/>
      <c r="C41" s="152" t="s">
        <v>298</v>
      </c>
      <c r="D41" s="153"/>
      <c r="E41" s="235"/>
      <c r="F41" s="235"/>
      <c r="G41" s="235"/>
      <c r="H41" s="235"/>
      <c r="I41" s="236"/>
    </row>
    <row r="42" spans="1:9" x14ac:dyDescent="0.25">
      <c r="A42" s="170"/>
      <c r="B42" s="151"/>
      <c r="C42" s="152" t="s">
        <v>317</v>
      </c>
      <c r="D42" s="153"/>
      <c r="E42" s="235"/>
      <c r="F42" s="240"/>
      <c r="G42" s="235"/>
      <c r="H42" s="235"/>
      <c r="I42" s="236"/>
    </row>
    <row r="43" spans="1:9" x14ac:dyDescent="0.25">
      <c r="A43" s="170"/>
      <c r="B43" s="151"/>
      <c r="C43" s="152" t="s">
        <v>300</v>
      </c>
      <c r="D43" s="162"/>
      <c r="E43" s="235"/>
      <c r="F43" s="235"/>
      <c r="G43" s="235"/>
      <c r="H43" s="235"/>
      <c r="I43" s="236"/>
    </row>
    <row r="44" spans="1:9" ht="24.75" customHeight="1" x14ac:dyDescent="0.25">
      <c r="A44" s="170"/>
      <c r="B44" s="151"/>
      <c r="C44" s="224" t="s">
        <v>301</v>
      </c>
      <c r="D44" s="228"/>
      <c r="E44" s="227" t="str">
        <f>_xlfn.IFS('Aanmelding activiteit'!T31=1,"Ja",'Aanmelding activiteit'!T31=2,"")</f>
        <v/>
      </c>
      <c r="F44" s="230"/>
      <c r="G44" s="227" t="str">
        <f>_xlfn.IFS('Aanmelding activiteit'!T31=1,"",'Aanmelding activiteit'!T31=2,"Nein")</f>
        <v>Nein</v>
      </c>
      <c r="H44" s="229"/>
      <c r="I44" s="232"/>
    </row>
    <row r="45" spans="1:9" ht="24.75" customHeight="1" x14ac:dyDescent="0.25">
      <c r="A45" s="163"/>
      <c r="B45" s="164"/>
      <c r="C45" s="225" t="s">
        <v>302</v>
      </c>
      <c r="D45" s="233"/>
      <c r="E45" s="227" t="str">
        <f>_xlfn.IFS('Aanmelding activiteit'!X31=2,"Privat",'Aanmelding activiteit'!X31=1,"")</f>
        <v/>
      </c>
      <c r="F45" s="230"/>
      <c r="G45" s="227" t="str">
        <f>_xlfn.IFS('Aanmelding activiteit'!X31=2,"",'Aanmelding activiteit'!X31=1,"Öffentlich")</f>
        <v>Öffentlich</v>
      </c>
      <c r="H45" s="229"/>
      <c r="I45" s="232"/>
    </row>
    <row r="46" spans="1:9" x14ac:dyDescent="0.25">
      <c r="A46" s="43"/>
      <c r="B46" s="5"/>
      <c r="C46" s="146"/>
      <c r="D46" s="117"/>
      <c r="E46" s="118"/>
      <c r="F46" s="118"/>
      <c r="G46" s="118"/>
      <c r="H46" s="118"/>
      <c r="I46" s="118"/>
    </row>
    <row r="47" spans="1:9" x14ac:dyDescent="0.25">
      <c r="A47" s="182" t="s">
        <v>329</v>
      </c>
      <c r="B47" s="181"/>
      <c r="C47" s="184"/>
      <c r="D47" s="186">
        <f>'Aanmelding activiteit'!O3</f>
        <v>0</v>
      </c>
      <c r="E47" s="183" t="s">
        <v>230</v>
      </c>
      <c r="F47" s="219"/>
      <c r="G47" s="525" t="s">
        <v>184</v>
      </c>
      <c r="H47" s="526"/>
      <c r="I47" s="527"/>
    </row>
    <row r="48" spans="1:9" x14ac:dyDescent="0.25">
      <c r="A48" s="1"/>
      <c r="B48" s="1"/>
      <c r="C48" s="1"/>
      <c r="D48" s="1"/>
      <c r="E48" s="1"/>
      <c r="F48" s="1"/>
      <c r="G48" s="1"/>
      <c r="H48" s="1"/>
      <c r="I48" s="1"/>
    </row>
    <row r="49" spans="1:9" x14ac:dyDescent="0.25">
      <c r="A49" s="492" t="s">
        <v>232</v>
      </c>
      <c r="B49" s="492"/>
      <c r="C49" s="492"/>
      <c r="D49" s="492"/>
      <c r="E49" s="492"/>
      <c r="F49" s="492"/>
      <c r="G49" s="492"/>
      <c r="H49" s="492"/>
      <c r="I49" s="492"/>
    </row>
    <row r="50" spans="1:9" x14ac:dyDescent="0.25">
      <c r="A50" s="205" t="s">
        <v>330</v>
      </c>
      <c r="B50" s="70"/>
      <c r="C50" s="70"/>
      <c r="D50" s="70"/>
      <c r="E50" s="70"/>
      <c r="F50" s="70"/>
      <c r="G50" s="70"/>
      <c r="H50" s="70"/>
      <c r="I50" s="68"/>
    </row>
    <row r="51" spans="1:9" x14ac:dyDescent="0.25">
      <c r="A51" s="205" t="s">
        <v>331</v>
      </c>
      <c r="B51" s="70"/>
      <c r="C51" s="70"/>
      <c r="D51" s="70"/>
      <c r="E51" s="70"/>
      <c r="F51" s="70"/>
      <c r="G51" s="70"/>
      <c r="H51" s="70"/>
      <c r="I51" s="68"/>
    </row>
    <row r="52" spans="1:9" x14ac:dyDescent="0.25">
      <c r="A52" s="528"/>
      <c r="B52" s="529"/>
      <c r="C52" s="529"/>
      <c r="D52" s="529"/>
      <c r="E52" s="529"/>
      <c r="F52" s="529"/>
      <c r="G52" s="529"/>
      <c r="H52" s="529"/>
      <c r="I52" s="530"/>
    </row>
    <row r="53" spans="1:9" x14ac:dyDescent="0.25">
      <c r="A53" s="234" t="s">
        <v>233</v>
      </c>
      <c r="B53" s="241"/>
      <c r="C53" s="241"/>
      <c r="D53" s="241"/>
      <c r="E53" s="241"/>
      <c r="F53" s="241"/>
      <c r="G53" s="241"/>
      <c r="H53" s="241"/>
      <c r="I53" s="241"/>
    </row>
    <row r="54" spans="1:9" x14ac:dyDescent="0.25">
      <c r="A54" s="512"/>
      <c r="B54" s="513"/>
      <c r="C54" s="513"/>
      <c r="D54" s="513"/>
      <c r="E54" s="513"/>
      <c r="F54" s="513"/>
      <c r="G54" s="513"/>
      <c r="H54" s="514"/>
      <c r="I54" s="515"/>
    </row>
    <row r="55" spans="1:9" x14ac:dyDescent="0.25">
      <c r="A55" s="492" t="s">
        <v>231</v>
      </c>
      <c r="B55" s="492"/>
      <c r="C55" s="492"/>
      <c r="D55" s="492"/>
      <c r="E55" s="492"/>
      <c r="F55" s="492"/>
      <c r="G55" s="492"/>
      <c r="H55" s="492"/>
      <c r="I55" s="492"/>
    </row>
    <row r="56" spans="1:9" x14ac:dyDescent="0.25">
      <c r="A56" s="37"/>
      <c r="B56" s="37"/>
      <c r="C56" s="37"/>
      <c r="D56" s="37"/>
      <c r="E56" s="37"/>
      <c r="F56" s="37"/>
      <c r="G56" s="37"/>
      <c r="H56" s="37"/>
      <c r="I56" s="37"/>
    </row>
    <row r="57" spans="1:9" ht="34.5" x14ac:dyDescent="0.25">
      <c r="A57" s="498"/>
      <c r="B57" s="499"/>
      <c r="C57" s="201" t="s">
        <v>339</v>
      </c>
      <c r="D57" s="201" t="s">
        <v>324</v>
      </c>
      <c r="E57" s="500" t="s">
        <v>77</v>
      </c>
      <c r="F57" s="501"/>
      <c r="G57" s="202" t="s">
        <v>202</v>
      </c>
      <c r="H57" s="203" t="s">
        <v>332</v>
      </c>
      <c r="I57" s="202" t="s">
        <v>94</v>
      </c>
    </row>
    <row r="58" spans="1:9" x14ac:dyDescent="0.25">
      <c r="A58" s="502">
        <f>'Aanmelding activiteit'!F7</f>
        <v>0</v>
      </c>
      <c r="B58" s="503"/>
      <c r="C58" s="72">
        <f>'Aanmelding activiteit'!N64</f>
        <v>0</v>
      </c>
      <c r="D58" s="72">
        <f>'Aanmelding activiteit'!N65</f>
        <v>0</v>
      </c>
      <c r="E58" s="504">
        <f>SUM(C58:D58)</f>
        <v>0</v>
      </c>
      <c r="F58" s="505"/>
      <c r="G58" s="72">
        <f>E58*0.7</f>
        <v>0</v>
      </c>
      <c r="H58" s="204">
        <v>0.7</v>
      </c>
      <c r="I58" s="72">
        <f>E58*0.3</f>
        <v>0</v>
      </c>
    </row>
    <row r="59" spans="1:9" x14ac:dyDescent="0.25">
      <c r="A59" s="506">
        <f>'Aanmelding activiteit'!T7</f>
        <v>0</v>
      </c>
      <c r="B59" s="506"/>
      <c r="C59" s="72">
        <f>'Aanmelding activiteit'!Q64</f>
        <v>0</v>
      </c>
      <c r="D59" s="72">
        <f>'Aanmelding activiteit'!Q65</f>
        <v>0</v>
      </c>
      <c r="E59" s="504">
        <f>SUM(C59:D59)</f>
        <v>0</v>
      </c>
      <c r="F59" s="505"/>
      <c r="G59" s="72">
        <f>E59*0.7</f>
        <v>0</v>
      </c>
      <c r="H59" s="204">
        <v>0.7</v>
      </c>
      <c r="I59" s="72">
        <f>E59*0.3</f>
        <v>0</v>
      </c>
    </row>
    <row r="60" spans="1:9" x14ac:dyDescent="0.25">
      <c r="A60" s="506">
        <f>'Aanmelding activiteit'!F20</f>
        <v>0</v>
      </c>
      <c r="B60" s="506"/>
      <c r="C60" s="72">
        <f>'Aanmelding activiteit'!T64</f>
        <v>0</v>
      </c>
      <c r="D60" s="72">
        <f>'Aanmelding activiteit'!T65</f>
        <v>0</v>
      </c>
      <c r="E60" s="504">
        <f>SUM(C60:D60)</f>
        <v>0</v>
      </c>
      <c r="F60" s="505"/>
      <c r="G60" s="72">
        <f>E60*0.7</f>
        <v>0</v>
      </c>
      <c r="H60" s="204">
        <v>0.7</v>
      </c>
      <c r="I60" s="72">
        <f>E60*0.3</f>
        <v>0</v>
      </c>
    </row>
    <row r="61" spans="1:9" x14ac:dyDescent="0.25">
      <c r="A61" s="506">
        <f>'Aanmelding activiteit'!T20</f>
        <v>0</v>
      </c>
      <c r="B61" s="506"/>
      <c r="C61" s="72">
        <f>'Aanmelding activiteit'!W64</f>
        <v>0</v>
      </c>
      <c r="D61" s="72">
        <f>'Aanmelding activiteit'!W65</f>
        <v>0</v>
      </c>
      <c r="E61" s="504">
        <f>SUM(C61:D61)</f>
        <v>0</v>
      </c>
      <c r="F61" s="505"/>
      <c r="G61" s="72">
        <f>E61*0.7</f>
        <v>0</v>
      </c>
      <c r="H61" s="204">
        <v>0.7</v>
      </c>
      <c r="I61" s="72">
        <f>E61*0.3</f>
        <v>0</v>
      </c>
    </row>
    <row r="62" spans="1:9" x14ac:dyDescent="0.25">
      <c r="A62" s="8"/>
      <c r="B62" s="9" t="s">
        <v>77</v>
      </c>
      <c r="C62" s="71">
        <f>SUM(C58:C61)</f>
        <v>0</v>
      </c>
      <c r="D62" s="71">
        <f>SUM(D58:D61)</f>
        <v>0</v>
      </c>
      <c r="E62" s="507">
        <f>SUM(C62:D62)</f>
        <v>0</v>
      </c>
      <c r="F62" s="508"/>
      <c r="G62" s="71">
        <f>SUM(G58:G61)</f>
        <v>0</v>
      </c>
      <c r="H62" s="71"/>
      <c r="I62" s="71">
        <f>SUM(I58:I61)</f>
        <v>0</v>
      </c>
    </row>
    <row r="63" spans="1:9" x14ac:dyDescent="0.25">
      <c r="A63" s="1"/>
      <c r="B63" s="1"/>
      <c r="C63" s="1"/>
      <c r="D63" s="1"/>
      <c r="E63" s="1"/>
      <c r="F63" s="1"/>
      <c r="G63" s="1"/>
      <c r="H63" s="1"/>
      <c r="I63" s="1"/>
    </row>
    <row r="64" spans="1:9" x14ac:dyDescent="0.25">
      <c r="A64" s="492" t="s">
        <v>235</v>
      </c>
      <c r="B64" s="492"/>
      <c r="C64" s="492"/>
      <c r="D64" s="492"/>
      <c r="E64" s="492"/>
      <c r="F64" s="492"/>
      <c r="G64" s="492"/>
      <c r="H64" s="492"/>
      <c r="I64" s="492"/>
    </row>
    <row r="65" spans="1:9" ht="40.5" customHeight="1" x14ac:dyDescent="0.25">
      <c r="A65" s="489"/>
      <c r="B65" s="490"/>
      <c r="C65" s="490"/>
      <c r="D65" s="490"/>
      <c r="E65" s="490"/>
      <c r="F65" s="490"/>
      <c r="G65" s="490"/>
      <c r="H65" s="490"/>
      <c r="I65" s="491"/>
    </row>
    <row r="66" spans="1:9" x14ac:dyDescent="0.25">
      <c r="A66" s="492" t="s">
        <v>234</v>
      </c>
      <c r="B66" s="492"/>
      <c r="C66" s="492"/>
      <c r="D66" s="492"/>
      <c r="E66" s="492"/>
      <c r="F66" s="492"/>
      <c r="G66" s="492"/>
      <c r="H66" s="492"/>
      <c r="I66" s="492"/>
    </row>
    <row r="67" spans="1:9" x14ac:dyDescent="0.25">
      <c r="A67" s="493" t="s">
        <v>333</v>
      </c>
      <c r="B67" s="494"/>
      <c r="C67" s="494"/>
      <c r="D67" s="494"/>
      <c r="E67" s="494"/>
      <c r="F67" s="494"/>
      <c r="G67" s="494"/>
      <c r="H67" s="494"/>
      <c r="I67" s="495"/>
    </row>
    <row r="68" spans="1:9" ht="9.75" customHeight="1" x14ac:dyDescent="0.25">
      <c r="A68" s="206"/>
      <c r="B68" s="207"/>
      <c r="C68" s="207"/>
      <c r="D68" s="207"/>
      <c r="E68" s="207"/>
      <c r="F68" s="207"/>
      <c r="G68" s="207"/>
      <c r="H68" s="207"/>
      <c r="I68" s="207"/>
    </row>
    <row r="69" spans="1:9" x14ac:dyDescent="0.25">
      <c r="A69" s="492" t="s">
        <v>334</v>
      </c>
      <c r="B69" s="492"/>
      <c r="C69" s="492"/>
      <c r="D69" s="492"/>
      <c r="E69" s="492"/>
      <c r="F69" s="492"/>
      <c r="G69" s="492"/>
      <c r="H69" s="492"/>
      <c r="I69" s="492"/>
    </row>
    <row r="70" spans="1:9" ht="16.5" customHeight="1" x14ac:dyDescent="0.25">
      <c r="A70" s="211"/>
      <c r="B70" s="496" t="s">
        <v>335</v>
      </c>
      <c r="C70" s="496"/>
      <c r="D70" s="496"/>
      <c r="E70" s="496"/>
      <c r="F70" s="496"/>
      <c r="G70" s="496"/>
      <c r="H70" s="496"/>
      <c r="I70" s="497"/>
    </row>
    <row r="71" spans="1:9" ht="15.75" customHeight="1" x14ac:dyDescent="0.25">
      <c r="A71" s="216"/>
      <c r="B71" s="209" t="s">
        <v>336</v>
      </c>
      <c r="C71" s="210"/>
      <c r="D71" s="210"/>
      <c r="E71" s="210"/>
      <c r="F71" s="210"/>
      <c r="G71" s="210"/>
      <c r="H71" s="210"/>
      <c r="I71" s="212"/>
    </row>
    <row r="72" spans="1:9" ht="29.25" customHeight="1" x14ac:dyDescent="0.25">
      <c r="A72" s="216"/>
      <c r="B72" s="485" t="s">
        <v>337</v>
      </c>
      <c r="C72" s="485"/>
      <c r="D72" s="485"/>
      <c r="E72" s="485"/>
      <c r="F72" s="485"/>
      <c r="G72" s="485"/>
      <c r="H72" s="485"/>
      <c r="I72" s="486"/>
    </row>
    <row r="73" spans="1:9" ht="25.5" customHeight="1" x14ac:dyDescent="0.25">
      <c r="A73" s="216"/>
      <c r="B73" s="485" t="s">
        <v>346</v>
      </c>
      <c r="C73" s="485"/>
      <c r="D73" s="485"/>
      <c r="E73" s="485"/>
      <c r="F73" s="485"/>
      <c r="G73" s="485"/>
      <c r="H73" s="485"/>
      <c r="I73" s="486"/>
    </row>
    <row r="74" spans="1:9" ht="15.75" customHeight="1" x14ac:dyDescent="0.25">
      <c r="A74" s="217"/>
      <c r="B74" s="213" t="s">
        <v>338</v>
      </c>
      <c r="C74" s="214"/>
      <c r="D74" s="214"/>
      <c r="E74" s="214"/>
      <c r="F74" s="214"/>
      <c r="G74" s="214"/>
      <c r="H74" s="214"/>
      <c r="I74" s="215"/>
    </row>
    <row r="76" spans="1:9" ht="33.75" customHeight="1" x14ac:dyDescent="0.25">
      <c r="A76" s="487" t="s">
        <v>236</v>
      </c>
      <c r="B76" s="488"/>
      <c r="C76" s="488"/>
      <c r="D76" s="488"/>
      <c r="E76" s="488"/>
      <c r="F76" s="488"/>
      <c r="G76" s="488"/>
      <c r="H76" s="488"/>
      <c r="I76" s="488"/>
    </row>
  </sheetData>
  <sheetProtection algorithmName="SHA-512" hashValue="r6ixGKdH9fy88TbydFK7YmVkBEif5+vhso/9ZEy/Tj7rZ4NEVMEMC3dXj7X4eGhAymQiXLYtfpmilhPH2ggXug==" saltValue="58vPPyYrlvh4ND48cApgdA==" spinCount="100000" sheet="1" objects="1" scenarios="1"/>
  <mergeCells count="42">
    <mergeCell ref="B7:D7"/>
    <mergeCell ref="A9:I9"/>
    <mergeCell ref="C10:D10"/>
    <mergeCell ref="E10:I10"/>
    <mergeCell ref="E11:I11"/>
    <mergeCell ref="E14:I14"/>
    <mergeCell ref="E15:F15"/>
    <mergeCell ref="G15:I15"/>
    <mergeCell ref="A54:I54"/>
    <mergeCell ref="E16:I16"/>
    <mergeCell ref="C19:D19"/>
    <mergeCell ref="E19:I19"/>
    <mergeCell ref="E20:I20"/>
    <mergeCell ref="E23:I23"/>
    <mergeCell ref="E24:F24"/>
    <mergeCell ref="G24:I24"/>
    <mergeCell ref="C28:D28"/>
    <mergeCell ref="C37:D37"/>
    <mergeCell ref="G47:I47"/>
    <mergeCell ref="A49:I49"/>
    <mergeCell ref="A52:I52"/>
    <mergeCell ref="A64:I64"/>
    <mergeCell ref="A55:I55"/>
    <mergeCell ref="A57:B57"/>
    <mergeCell ref="E57:F57"/>
    <mergeCell ref="A58:B58"/>
    <mergeCell ref="E58:F58"/>
    <mergeCell ref="A59:B59"/>
    <mergeCell ref="E59:F59"/>
    <mergeCell ref="A60:B60"/>
    <mergeCell ref="E60:F60"/>
    <mergeCell ref="A61:B61"/>
    <mergeCell ref="E61:F61"/>
    <mergeCell ref="E62:F62"/>
    <mergeCell ref="B73:I73"/>
    <mergeCell ref="A76:I76"/>
    <mergeCell ref="A65:I65"/>
    <mergeCell ref="A66:I66"/>
    <mergeCell ref="A67:I67"/>
    <mergeCell ref="A69:I69"/>
    <mergeCell ref="B70:I70"/>
    <mergeCell ref="B72:I72"/>
  </mergeCells>
  <conditionalFormatting sqref="A52:I52">
    <cfRule type="top10" priority="1" stopIfTrue="1" rank="10"/>
  </conditionalFormatting>
  <dataValidations count="2">
    <dataValidation type="textLength" operator="lessThan" showInputMessage="1" showErrorMessage="1" errorTitle="meer dan 2000 tekens" error="meer dan 2000 tekens" promptTitle="max. 2000 tekens" prompt="max. 2000 tekens" sqref="A52:I52">
      <formula1>2000</formula1>
    </dataValidation>
    <dataValidation type="textLength" operator="lessThan" showInputMessage="1" showErrorMessage="1" errorTitle="meer dan 800 tekens" error="meer dan 800 tekens" promptTitle="800 tekens" prompt="800 tekens" sqref="A54:I54">
      <formula1>800</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58" r:id="rId4" name="Option Button 26">
              <controlPr defaultSize="0" autoFill="0" autoLine="0" autoPict="0">
                <anchor moveWithCells="1">
                  <from>
                    <xdr:col>4</xdr:col>
                    <xdr:colOff>533400</xdr:colOff>
                    <xdr:row>16</xdr:row>
                    <xdr:rowOff>38100</xdr:rowOff>
                  </from>
                  <to>
                    <xdr:col>5</xdr:col>
                    <xdr:colOff>238125</xdr:colOff>
                    <xdr:row>16</xdr:row>
                    <xdr:rowOff>257175</xdr:rowOff>
                  </to>
                </anchor>
              </controlPr>
            </control>
          </mc:Choice>
        </mc:AlternateContent>
        <mc:AlternateContent xmlns:mc="http://schemas.openxmlformats.org/markup-compatibility/2006">
          <mc:Choice Requires="x14">
            <control shapeId="18459" r:id="rId5" name="Option Button 27">
              <controlPr defaultSize="0" autoFill="0" autoLine="0" autoPict="0">
                <anchor moveWithCells="1">
                  <from>
                    <xdr:col>6</xdr:col>
                    <xdr:colOff>495300</xdr:colOff>
                    <xdr:row>16</xdr:row>
                    <xdr:rowOff>47625</xdr:rowOff>
                  </from>
                  <to>
                    <xdr:col>7</xdr:col>
                    <xdr:colOff>123825</xdr:colOff>
                    <xdr:row>16</xdr:row>
                    <xdr:rowOff>266700</xdr:rowOff>
                  </to>
                </anchor>
              </controlPr>
            </control>
          </mc:Choice>
        </mc:AlternateContent>
        <mc:AlternateContent xmlns:mc="http://schemas.openxmlformats.org/markup-compatibility/2006">
          <mc:Choice Requires="x14">
            <control shapeId="18460" r:id="rId6" name="Group Box 28">
              <controlPr defaultSize="0" autoFill="0" autoPict="0">
                <anchor moveWithCells="1">
                  <from>
                    <xdr:col>4</xdr:col>
                    <xdr:colOff>9525</xdr:colOff>
                    <xdr:row>16</xdr:row>
                    <xdr:rowOff>9525</xdr:rowOff>
                  </from>
                  <to>
                    <xdr:col>8</xdr:col>
                    <xdr:colOff>590550</xdr:colOff>
                    <xdr:row>17</xdr:row>
                    <xdr:rowOff>9525</xdr:rowOff>
                  </to>
                </anchor>
              </controlPr>
            </control>
          </mc:Choice>
        </mc:AlternateContent>
        <mc:AlternateContent xmlns:mc="http://schemas.openxmlformats.org/markup-compatibility/2006">
          <mc:Choice Requires="x14">
            <control shapeId="18461" r:id="rId7" name="Option Button 29">
              <controlPr defaultSize="0" autoFill="0" autoLine="0" autoPict="0">
                <anchor moveWithCells="1">
                  <from>
                    <xdr:col>4</xdr:col>
                    <xdr:colOff>542925</xdr:colOff>
                    <xdr:row>17</xdr:row>
                    <xdr:rowOff>57150</xdr:rowOff>
                  </from>
                  <to>
                    <xdr:col>5</xdr:col>
                    <xdr:colOff>247650</xdr:colOff>
                    <xdr:row>17</xdr:row>
                    <xdr:rowOff>276225</xdr:rowOff>
                  </to>
                </anchor>
              </controlPr>
            </control>
          </mc:Choice>
        </mc:AlternateContent>
        <mc:AlternateContent xmlns:mc="http://schemas.openxmlformats.org/markup-compatibility/2006">
          <mc:Choice Requires="x14">
            <control shapeId="18462" r:id="rId8" name="Option Button 30">
              <controlPr defaultSize="0" autoFill="0" autoLine="0" autoPict="0">
                <anchor moveWithCells="1">
                  <from>
                    <xdr:col>6</xdr:col>
                    <xdr:colOff>495300</xdr:colOff>
                    <xdr:row>17</xdr:row>
                    <xdr:rowOff>66675</xdr:rowOff>
                  </from>
                  <to>
                    <xdr:col>7</xdr:col>
                    <xdr:colOff>123825</xdr:colOff>
                    <xdr:row>17</xdr:row>
                    <xdr:rowOff>285750</xdr:rowOff>
                  </to>
                </anchor>
              </controlPr>
            </control>
          </mc:Choice>
        </mc:AlternateContent>
        <mc:AlternateContent xmlns:mc="http://schemas.openxmlformats.org/markup-compatibility/2006">
          <mc:Choice Requires="x14">
            <control shapeId="18463" r:id="rId9" name="Group Box 31">
              <controlPr defaultSize="0" autoFill="0" autoPict="0">
                <anchor moveWithCells="1">
                  <from>
                    <xdr:col>4</xdr:col>
                    <xdr:colOff>9525</xdr:colOff>
                    <xdr:row>17</xdr:row>
                    <xdr:rowOff>9525</xdr:rowOff>
                  </from>
                  <to>
                    <xdr:col>8</xdr:col>
                    <xdr:colOff>590550</xdr:colOff>
                    <xdr:row>18</xdr:row>
                    <xdr:rowOff>0</xdr:rowOff>
                  </to>
                </anchor>
              </controlPr>
            </control>
          </mc:Choice>
        </mc:AlternateContent>
        <mc:AlternateContent xmlns:mc="http://schemas.openxmlformats.org/markup-compatibility/2006">
          <mc:Choice Requires="x14">
            <control shapeId="18464" r:id="rId10" name="Check Box 32">
              <controlPr defaultSize="0" autoFill="0" autoLine="0" autoPict="0">
                <anchor moveWithCells="1">
                  <from>
                    <xdr:col>0</xdr:col>
                    <xdr:colOff>133350</xdr:colOff>
                    <xdr:row>68</xdr:row>
                    <xdr:rowOff>161925</xdr:rowOff>
                  </from>
                  <to>
                    <xdr:col>1</xdr:col>
                    <xdr:colOff>85725</xdr:colOff>
                    <xdr:row>70</xdr:row>
                    <xdr:rowOff>28575</xdr:rowOff>
                  </to>
                </anchor>
              </controlPr>
            </control>
          </mc:Choice>
        </mc:AlternateContent>
        <mc:AlternateContent xmlns:mc="http://schemas.openxmlformats.org/markup-compatibility/2006">
          <mc:Choice Requires="x14">
            <control shapeId="18465" r:id="rId11" name="Option Button 33">
              <controlPr defaultSize="0" autoFill="0" autoLine="0" autoPict="0">
                <anchor moveWithCells="1">
                  <from>
                    <xdr:col>4</xdr:col>
                    <xdr:colOff>514350</xdr:colOff>
                    <xdr:row>25</xdr:row>
                    <xdr:rowOff>57150</xdr:rowOff>
                  </from>
                  <to>
                    <xdr:col>5</xdr:col>
                    <xdr:colOff>219075</xdr:colOff>
                    <xdr:row>25</xdr:row>
                    <xdr:rowOff>276225</xdr:rowOff>
                  </to>
                </anchor>
              </controlPr>
            </control>
          </mc:Choice>
        </mc:AlternateContent>
        <mc:AlternateContent xmlns:mc="http://schemas.openxmlformats.org/markup-compatibility/2006">
          <mc:Choice Requires="x14">
            <control shapeId="18466" r:id="rId12" name="Option Button 34">
              <controlPr defaultSize="0" autoFill="0" autoLine="0" autoPict="0">
                <anchor moveWithCells="1">
                  <from>
                    <xdr:col>6</xdr:col>
                    <xdr:colOff>523875</xdr:colOff>
                    <xdr:row>25</xdr:row>
                    <xdr:rowOff>57150</xdr:rowOff>
                  </from>
                  <to>
                    <xdr:col>7</xdr:col>
                    <xdr:colOff>142875</xdr:colOff>
                    <xdr:row>25</xdr:row>
                    <xdr:rowOff>276225</xdr:rowOff>
                  </to>
                </anchor>
              </controlPr>
            </control>
          </mc:Choice>
        </mc:AlternateContent>
        <mc:AlternateContent xmlns:mc="http://schemas.openxmlformats.org/markup-compatibility/2006">
          <mc:Choice Requires="x14">
            <control shapeId="18467" r:id="rId13" name="Group Box 35">
              <controlPr defaultSize="0" autoFill="0" autoPict="0">
                <anchor moveWithCells="1">
                  <from>
                    <xdr:col>4</xdr:col>
                    <xdr:colOff>9525</xdr:colOff>
                    <xdr:row>25</xdr:row>
                    <xdr:rowOff>9525</xdr:rowOff>
                  </from>
                  <to>
                    <xdr:col>8</xdr:col>
                    <xdr:colOff>590550</xdr:colOff>
                    <xdr:row>26</xdr:row>
                    <xdr:rowOff>0</xdr:rowOff>
                  </to>
                </anchor>
              </controlPr>
            </control>
          </mc:Choice>
        </mc:AlternateContent>
        <mc:AlternateContent xmlns:mc="http://schemas.openxmlformats.org/markup-compatibility/2006">
          <mc:Choice Requires="x14">
            <control shapeId="18468" r:id="rId14" name="Option Button 36">
              <controlPr defaultSize="0" autoFill="0" autoLine="0" autoPict="0">
                <anchor moveWithCells="1">
                  <from>
                    <xdr:col>4</xdr:col>
                    <xdr:colOff>523875</xdr:colOff>
                    <xdr:row>26</xdr:row>
                    <xdr:rowOff>47625</xdr:rowOff>
                  </from>
                  <to>
                    <xdr:col>5</xdr:col>
                    <xdr:colOff>228600</xdr:colOff>
                    <xdr:row>26</xdr:row>
                    <xdr:rowOff>266700</xdr:rowOff>
                  </to>
                </anchor>
              </controlPr>
            </control>
          </mc:Choice>
        </mc:AlternateContent>
        <mc:AlternateContent xmlns:mc="http://schemas.openxmlformats.org/markup-compatibility/2006">
          <mc:Choice Requires="x14">
            <control shapeId="18469" r:id="rId15" name="Option Button 37">
              <controlPr defaultSize="0" autoFill="0" autoLine="0" autoPict="0">
                <anchor moveWithCells="1">
                  <from>
                    <xdr:col>6</xdr:col>
                    <xdr:colOff>523875</xdr:colOff>
                    <xdr:row>26</xdr:row>
                    <xdr:rowOff>47625</xdr:rowOff>
                  </from>
                  <to>
                    <xdr:col>7</xdr:col>
                    <xdr:colOff>142875</xdr:colOff>
                    <xdr:row>26</xdr:row>
                    <xdr:rowOff>266700</xdr:rowOff>
                  </to>
                </anchor>
              </controlPr>
            </control>
          </mc:Choice>
        </mc:AlternateContent>
        <mc:AlternateContent xmlns:mc="http://schemas.openxmlformats.org/markup-compatibility/2006">
          <mc:Choice Requires="x14">
            <control shapeId="18470" r:id="rId16" name="Group Box 38">
              <controlPr defaultSize="0" autoFill="0" autoPict="0">
                <anchor moveWithCells="1">
                  <from>
                    <xdr:col>4</xdr:col>
                    <xdr:colOff>9525</xdr:colOff>
                    <xdr:row>26</xdr:row>
                    <xdr:rowOff>9525</xdr:rowOff>
                  </from>
                  <to>
                    <xdr:col>8</xdr:col>
                    <xdr:colOff>590550</xdr:colOff>
                    <xdr:row>27</xdr:row>
                    <xdr:rowOff>0</xdr:rowOff>
                  </to>
                </anchor>
              </controlPr>
            </control>
          </mc:Choice>
        </mc:AlternateContent>
        <mc:AlternateContent xmlns:mc="http://schemas.openxmlformats.org/markup-compatibility/2006">
          <mc:Choice Requires="x14">
            <control shapeId="18471" r:id="rId17" name="Option Button 39">
              <controlPr defaultSize="0" autoFill="0" autoLine="0" autoPict="0">
                <anchor moveWithCells="1">
                  <from>
                    <xdr:col>4</xdr:col>
                    <xdr:colOff>447675</xdr:colOff>
                    <xdr:row>34</xdr:row>
                    <xdr:rowOff>57150</xdr:rowOff>
                  </from>
                  <to>
                    <xdr:col>5</xdr:col>
                    <xdr:colOff>276225</xdr:colOff>
                    <xdr:row>34</xdr:row>
                    <xdr:rowOff>276225</xdr:rowOff>
                  </to>
                </anchor>
              </controlPr>
            </control>
          </mc:Choice>
        </mc:AlternateContent>
        <mc:AlternateContent xmlns:mc="http://schemas.openxmlformats.org/markup-compatibility/2006">
          <mc:Choice Requires="x14">
            <control shapeId="18472" r:id="rId18" name="Option Button 40">
              <controlPr defaultSize="0" autoFill="0" autoLine="0" autoPict="0">
                <anchor moveWithCells="1">
                  <from>
                    <xdr:col>6</xdr:col>
                    <xdr:colOff>523875</xdr:colOff>
                    <xdr:row>34</xdr:row>
                    <xdr:rowOff>57150</xdr:rowOff>
                  </from>
                  <to>
                    <xdr:col>7</xdr:col>
                    <xdr:colOff>419100</xdr:colOff>
                    <xdr:row>34</xdr:row>
                    <xdr:rowOff>276225</xdr:rowOff>
                  </to>
                </anchor>
              </controlPr>
            </control>
          </mc:Choice>
        </mc:AlternateContent>
        <mc:AlternateContent xmlns:mc="http://schemas.openxmlformats.org/markup-compatibility/2006">
          <mc:Choice Requires="x14">
            <control shapeId="18473" r:id="rId19" name="Group Box 41">
              <controlPr defaultSize="0" autoFill="0" autoPict="0">
                <anchor moveWithCells="1">
                  <from>
                    <xdr:col>4</xdr:col>
                    <xdr:colOff>9525</xdr:colOff>
                    <xdr:row>34</xdr:row>
                    <xdr:rowOff>9525</xdr:rowOff>
                  </from>
                  <to>
                    <xdr:col>8</xdr:col>
                    <xdr:colOff>590550</xdr:colOff>
                    <xdr:row>35</xdr:row>
                    <xdr:rowOff>9525</xdr:rowOff>
                  </to>
                </anchor>
              </controlPr>
            </control>
          </mc:Choice>
        </mc:AlternateContent>
        <mc:AlternateContent xmlns:mc="http://schemas.openxmlformats.org/markup-compatibility/2006">
          <mc:Choice Requires="x14">
            <control shapeId="18474" r:id="rId20" name="Option Button 42">
              <controlPr defaultSize="0" autoFill="0" autoLine="0" autoPict="0">
                <anchor moveWithCells="1">
                  <from>
                    <xdr:col>4</xdr:col>
                    <xdr:colOff>457200</xdr:colOff>
                    <xdr:row>35</xdr:row>
                    <xdr:rowOff>57150</xdr:rowOff>
                  </from>
                  <to>
                    <xdr:col>5</xdr:col>
                    <xdr:colOff>161925</xdr:colOff>
                    <xdr:row>35</xdr:row>
                    <xdr:rowOff>276225</xdr:rowOff>
                  </to>
                </anchor>
              </controlPr>
            </control>
          </mc:Choice>
        </mc:AlternateContent>
        <mc:AlternateContent xmlns:mc="http://schemas.openxmlformats.org/markup-compatibility/2006">
          <mc:Choice Requires="x14">
            <control shapeId="18475" r:id="rId21" name="Option Button 43">
              <controlPr defaultSize="0" autoFill="0" autoLine="0" autoPict="0">
                <anchor moveWithCells="1">
                  <from>
                    <xdr:col>6</xdr:col>
                    <xdr:colOff>533400</xdr:colOff>
                    <xdr:row>35</xdr:row>
                    <xdr:rowOff>57150</xdr:rowOff>
                  </from>
                  <to>
                    <xdr:col>7</xdr:col>
                    <xdr:colOff>161925</xdr:colOff>
                    <xdr:row>35</xdr:row>
                    <xdr:rowOff>276225</xdr:rowOff>
                  </to>
                </anchor>
              </controlPr>
            </control>
          </mc:Choice>
        </mc:AlternateContent>
        <mc:AlternateContent xmlns:mc="http://schemas.openxmlformats.org/markup-compatibility/2006">
          <mc:Choice Requires="x14">
            <control shapeId="18476" r:id="rId22" name="Group Box 44">
              <controlPr defaultSize="0" autoFill="0" autoPict="0">
                <anchor moveWithCells="1">
                  <from>
                    <xdr:col>4</xdr:col>
                    <xdr:colOff>9525</xdr:colOff>
                    <xdr:row>35</xdr:row>
                    <xdr:rowOff>9525</xdr:rowOff>
                  </from>
                  <to>
                    <xdr:col>8</xdr:col>
                    <xdr:colOff>590550</xdr:colOff>
                    <xdr:row>36</xdr:row>
                    <xdr:rowOff>19050</xdr:rowOff>
                  </to>
                </anchor>
              </controlPr>
            </control>
          </mc:Choice>
        </mc:AlternateContent>
        <mc:AlternateContent xmlns:mc="http://schemas.openxmlformats.org/markup-compatibility/2006">
          <mc:Choice Requires="x14">
            <control shapeId="18477" r:id="rId23" name="Option Button 45">
              <controlPr defaultSize="0" autoFill="0" autoLine="0" autoPict="0">
                <anchor moveWithCells="1">
                  <from>
                    <xdr:col>4</xdr:col>
                    <xdr:colOff>428625</xdr:colOff>
                    <xdr:row>43</xdr:row>
                    <xdr:rowOff>57150</xdr:rowOff>
                  </from>
                  <to>
                    <xdr:col>5</xdr:col>
                    <xdr:colOff>133350</xdr:colOff>
                    <xdr:row>43</xdr:row>
                    <xdr:rowOff>276225</xdr:rowOff>
                  </to>
                </anchor>
              </controlPr>
            </control>
          </mc:Choice>
        </mc:AlternateContent>
        <mc:AlternateContent xmlns:mc="http://schemas.openxmlformats.org/markup-compatibility/2006">
          <mc:Choice Requires="x14">
            <control shapeId="18478" r:id="rId24" name="Option Button 46">
              <controlPr defaultSize="0" autoFill="0" autoLine="0" autoPict="0">
                <anchor moveWithCells="1">
                  <from>
                    <xdr:col>6</xdr:col>
                    <xdr:colOff>476250</xdr:colOff>
                    <xdr:row>43</xdr:row>
                    <xdr:rowOff>57150</xdr:rowOff>
                  </from>
                  <to>
                    <xdr:col>7</xdr:col>
                    <xdr:colOff>104775</xdr:colOff>
                    <xdr:row>43</xdr:row>
                    <xdr:rowOff>276225</xdr:rowOff>
                  </to>
                </anchor>
              </controlPr>
            </control>
          </mc:Choice>
        </mc:AlternateContent>
        <mc:AlternateContent xmlns:mc="http://schemas.openxmlformats.org/markup-compatibility/2006">
          <mc:Choice Requires="x14">
            <control shapeId="18479" r:id="rId25" name="Group Box 47">
              <controlPr defaultSize="0" autoFill="0" autoPict="0">
                <anchor moveWithCells="1">
                  <from>
                    <xdr:col>4</xdr:col>
                    <xdr:colOff>9525</xdr:colOff>
                    <xdr:row>43</xdr:row>
                    <xdr:rowOff>9525</xdr:rowOff>
                  </from>
                  <to>
                    <xdr:col>8</xdr:col>
                    <xdr:colOff>590550</xdr:colOff>
                    <xdr:row>44</xdr:row>
                    <xdr:rowOff>9525</xdr:rowOff>
                  </to>
                </anchor>
              </controlPr>
            </control>
          </mc:Choice>
        </mc:AlternateContent>
        <mc:AlternateContent xmlns:mc="http://schemas.openxmlformats.org/markup-compatibility/2006">
          <mc:Choice Requires="x14">
            <control shapeId="18480" r:id="rId26" name="Option Button 48">
              <controlPr defaultSize="0" autoFill="0" autoLine="0" autoPict="0">
                <anchor moveWithCells="1">
                  <from>
                    <xdr:col>4</xdr:col>
                    <xdr:colOff>438150</xdr:colOff>
                    <xdr:row>44</xdr:row>
                    <xdr:rowOff>57150</xdr:rowOff>
                  </from>
                  <to>
                    <xdr:col>5</xdr:col>
                    <xdr:colOff>142875</xdr:colOff>
                    <xdr:row>44</xdr:row>
                    <xdr:rowOff>276225</xdr:rowOff>
                  </to>
                </anchor>
              </controlPr>
            </control>
          </mc:Choice>
        </mc:AlternateContent>
        <mc:AlternateContent xmlns:mc="http://schemas.openxmlformats.org/markup-compatibility/2006">
          <mc:Choice Requires="x14">
            <control shapeId="18481" r:id="rId27" name="Option Button 49">
              <controlPr defaultSize="0" autoFill="0" autoLine="0" autoPict="0">
                <anchor moveWithCells="1">
                  <from>
                    <xdr:col>6</xdr:col>
                    <xdr:colOff>485775</xdr:colOff>
                    <xdr:row>44</xdr:row>
                    <xdr:rowOff>57150</xdr:rowOff>
                  </from>
                  <to>
                    <xdr:col>7</xdr:col>
                    <xdr:colOff>114300</xdr:colOff>
                    <xdr:row>44</xdr:row>
                    <xdr:rowOff>276225</xdr:rowOff>
                  </to>
                </anchor>
              </controlPr>
            </control>
          </mc:Choice>
        </mc:AlternateContent>
        <mc:AlternateContent xmlns:mc="http://schemas.openxmlformats.org/markup-compatibility/2006">
          <mc:Choice Requires="x14">
            <control shapeId="18482" r:id="rId28" name="Group Box 50">
              <controlPr defaultSize="0" autoFill="0" autoPict="0">
                <anchor moveWithCells="1">
                  <from>
                    <xdr:col>4</xdr:col>
                    <xdr:colOff>9525</xdr:colOff>
                    <xdr:row>44</xdr:row>
                    <xdr:rowOff>19050</xdr:rowOff>
                  </from>
                  <to>
                    <xdr:col>8</xdr:col>
                    <xdr:colOff>590550</xdr:colOff>
                    <xdr:row>45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S75"/>
  <sheetViews>
    <sheetView showZeros="0" zoomScale="145" zoomScaleNormal="145" workbookViewId="0">
      <selection activeCell="L8" sqref="L8:T8"/>
    </sheetView>
  </sheetViews>
  <sheetFormatPr baseColWidth="10" defaultColWidth="11.5703125" defaultRowHeight="15" x14ac:dyDescent="0.25"/>
  <cols>
    <col min="1" max="1" width="6.42578125" customWidth="1"/>
    <col min="2" max="2" width="9" customWidth="1"/>
    <col min="3" max="3" width="11.7109375" customWidth="1"/>
    <col min="4" max="4" width="9.28515625" customWidth="1"/>
    <col min="5" max="5" width="9.85546875" customWidth="1"/>
    <col min="6" max="6" width="7.85546875" customWidth="1"/>
    <col min="7" max="7" width="11" customWidth="1"/>
    <col min="8" max="8" width="7.85546875" customWidth="1"/>
    <col min="9" max="9" width="9" customWidth="1"/>
  </cols>
  <sheetData>
    <row r="1" spans="1:9" ht="15.75" x14ac:dyDescent="0.25">
      <c r="A1" s="35" t="s">
        <v>83</v>
      </c>
      <c r="B1" s="1"/>
      <c r="C1" s="1"/>
      <c r="D1" s="1"/>
      <c r="E1" s="1"/>
      <c r="F1" s="1"/>
      <c r="G1" s="1"/>
      <c r="H1" s="1"/>
      <c r="I1" s="1"/>
    </row>
    <row r="2" spans="1:9" ht="7.5" customHeight="1" x14ac:dyDescent="0.25">
      <c r="A2" s="1"/>
      <c r="B2" s="1"/>
      <c r="C2" s="1"/>
      <c r="D2" s="1"/>
      <c r="E2" s="1"/>
      <c r="F2" s="1"/>
      <c r="G2" s="1"/>
      <c r="H2" s="1"/>
      <c r="I2" s="1"/>
    </row>
    <row r="3" spans="1:9" x14ac:dyDescent="0.25">
      <c r="A3" s="36" t="s">
        <v>84</v>
      </c>
      <c r="B3" s="1"/>
      <c r="C3" s="1"/>
      <c r="D3" s="1"/>
      <c r="E3" s="1"/>
      <c r="F3" s="1"/>
      <c r="G3" s="1"/>
      <c r="H3" s="1"/>
      <c r="I3" s="1"/>
    </row>
    <row r="4" spans="1:9" ht="20.25" customHeight="1" x14ac:dyDescent="0.25">
      <c r="A4" s="1"/>
      <c r="B4" s="1"/>
      <c r="C4" s="1"/>
      <c r="D4" s="1"/>
      <c r="E4" s="1"/>
      <c r="F4" s="1"/>
      <c r="G4" s="1"/>
      <c r="H4" s="1"/>
      <c r="I4" s="1"/>
    </row>
    <row r="5" spans="1:9" ht="6.75" customHeight="1" x14ac:dyDescent="0.25">
      <c r="A5" s="1"/>
      <c r="B5" s="5"/>
      <c r="C5" s="5"/>
      <c r="D5" s="5"/>
      <c r="E5" s="1"/>
      <c r="F5" s="1"/>
      <c r="G5" s="1"/>
      <c r="H5" s="1"/>
      <c r="I5" s="1"/>
    </row>
    <row r="6" spans="1:9" ht="16.5" customHeight="1" x14ac:dyDescent="0.25">
      <c r="A6" s="147" t="s">
        <v>85</v>
      </c>
      <c r="B6" s="531">
        <f>'Aanmelding activiteit'!$D$3</f>
        <v>0</v>
      </c>
      <c r="C6" s="531"/>
      <c r="D6" s="531"/>
      <c r="E6" s="147" t="s">
        <v>86</v>
      </c>
      <c r="F6" s="177" t="s">
        <v>169</v>
      </c>
      <c r="G6" s="178">
        <f>'Aanmelding activiteit'!$E$4</f>
        <v>0</v>
      </c>
      <c r="H6" s="179" t="s">
        <v>168</v>
      </c>
      <c r="I6" s="180">
        <f>'Aanmelding activiteit'!$H$4</f>
        <v>0</v>
      </c>
    </row>
    <row r="7" spans="1:9" ht="7.5" customHeight="1" x14ac:dyDescent="0.25">
      <c r="A7" s="1"/>
      <c r="B7" s="1"/>
      <c r="C7" s="1"/>
      <c r="D7" s="1"/>
      <c r="E7" s="1"/>
      <c r="F7" s="1"/>
      <c r="G7" s="1"/>
      <c r="H7" s="1"/>
      <c r="I7" s="1"/>
    </row>
    <row r="8" spans="1:9" ht="16.5" customHeight="1" x14ac:dyDescent="0.25">
      <c r="A8" s="532" t="s">
        <v>87</v>
      </c>
      <c r="B8" s="532"/>
      <c r="C8" s="532"/>
      <c r="D8" s="532"/>
      <c r="E8" s="532"/>
      <c r="F8" s="532"/>
      <c r="G8" s="532"/>
      <c r="H8" s="532"/>
      <c r="I8" s="533"/>
    </row>
    <row r="9" spans="1:9" ht="14.25" customHeight="1" x14ac:dyDescent="0.25">
      <c r="A9" s="148" t="s">
        <v>88</v>
      </c>
      <c r="B9" s="149"/>
      <c r="C9" s="516" t="s">
        <v>251</v>
      </c>
      <c r="D9" s="517"/>
      <c r="E9" s="519">
        <f>'Aanmelding activiteit'!$F$7</f>
        <v>0</v>
      </c>
      <c r="F9" s="519"/>
      <c r="G9" s="519"/>
      <c r="H9" s="519"/>
      <c r="I9" s="520"/>
    </row>
    <row r="10" spans="1:9" ht="12" customHeight="1" x14ac:dyDescent="0.25">
      <c r="A10" s="150" t="s">
        <v>316</v>
      </c>
      <c r="B10" s="151"/>
      <c r="C10" s="152" t="s">
        <v>287</v>
      </c>
      <c r="D10" s="153"/>
      <c r="E10" s="154">
        <f>'Aanmelding activiteit'!F8</f>
        <v>0</v>
      </c>
      <c r="F10" s="154"/>
      <c r="G10" s="154"/>
      <c r="H10" s="154"/>
      <c r="I10" s="155"/>
    </row>
    <row r="11" spans="1:9" ht="12" customHeight="1" x14ac:dyDescent="0.25">
      <c r="A11" s="150"/>
      <c r="B11" s="151"/>
      <c r="C11" s="156" t="s">
        <v>320</v>
      </c>
      <c r="D11" s="157"/>
      <c r="E11" s="158">
        <f>'Aanmelding activiteit'!F9</f>
        <v>0</v>
      </c>
      <c r="F11" s="158"/>
      <c r="G11" s="158"/>
      <c r="H11" s="158"/>
      <c r="I11" s="159"/>
    </row>
    <row r="12" spans="1:9" ht="12" customHeight="1" x14ac:dyDescent="0.25">
      <c r="A12" s="150"/>
      <c r="B12" s="151"/>
      <c r="C12" s="156" t="s">
        <v>319</v>
      </c>
      <c r="D12" s="160"/>
      <c r="E12" s="158">
        <f>'Aanmelding activiteit'!F10</f>
        <v>0</v>
      </c>
      <c r="F12" s="158"/>
      <c r="G12" s="158"/>
      <c r="H12" s="158"/>
      <c r="I12" s="159"/>
    </row>
    <row r="13" spans="1:9" ht="12" customHeight="1" x14ac:dyDescent="0.25">
      <c r="A13" s="161"/>
      <c r="B13" s="151"/>
      <c r="C13" s="152" t="s">
        <v>252</v>
      </c>
      <c r="D13" s="153"/>
      <c r="E13" s="509" t="str">
        <f>'Aanmelding activiteit'!$F$11</f>
        <v>School / andere onderwijsinstelling</v>
      </c>
      <c r="F13" s="509"/>
      <c r="G13" s="509"/>
      <c r="H13" s="509"/>
      <c r="I13" s="510"/>
    </row>
    <row r="14" spans="1:9" ht="12" customHeight="1" x14ac:dyDescent="0.25">
      <c r="A14" s="161"/>
      <c r="B14" s="151"/>
      <c r="C14" s="152" t="s">
        <v>317</v>
      </c>
      <c r="D14" s="153"/>
      <c r="E14" s="509" t="str">
        <f>'Aanmelding activiteit'!F12</f>
        <v>Registernummer en Amtsgericht</v>
      </c>
      <c r="F14" s="511"/>
      <c r="G14" s="509"/>
      <c r="H14" s="509"/>
      <c r="I14" s="510"/>
    </row>
    <row r="15" spans="1:9" ht="12" customHeight="1" x14ac:dyDescent="0.25">
      <c r="A15" s="161"/>
      <c r="B15" s="151"/>
      <c r="C15" s="152" t="s">
        <v>254</v>
      </c>
      <c r="D15" s="162"/>
      <c r="E15" s="509">
        <f>'Aanmelding activiteit'!F13</f>
        <v>0</v>
      </c>
      <c r="F15" s="509"/>
      <c r="G15" s="509"/>
      <c r="H15" s="509"/>
      <c r="I15" s="510"/>
    </row>
    <row r="16" spans="1:9" ht="24" customHeight="1" x14ac:dyDescent="0.25">
      <c r="A16" s="161"/>
      <c r="B16" s="151"/>
      <c r="C16" s="224" t="s">
        <v>255</v>
      </c>
      <c r="D16" s="162"/>
      <c r="E16" s="222" t="str">
        <f>_xlfn.IFS('Aanmelding activiteit'!F18=1,"Ja",'Aanmelding activiteit'!F18=2,"")</f>
        <v>Ja</v>
      </c>
      <c r="F16" s="218">
        <f>'Aanmelding activiteit'!G14</f>
        <v>0</v>
      </c>
      <c r="G16" s="223" t="str">
        <f>_xlfn.IFS('Aanmelding activiteit'!F18=1,"",'Aanmelding activiteit'!F18=2,"Nee")</f>
        <v/>
      </c>
      <c r="H16" s="154"/>
      <c r="I16" s="155"/>
    </row>
    <row r="17" spans="1:9" ht="24" customHeight="1" x14ac:dyDescent="0.25">
      <c r="A17" s="163"/>
      <c r="B17" s="164"/>
      <c r="C17" s="225" t="s">
        <v>256</v>
      </c>
      <c r="D17" s="166"/>
      <c r="E17" s="226" t="str">
        <f>_xlfn.IFS('Aanmelding activiteit'!H18=1,"Privaat",'Aanmelding activiteit'!H18=2,"")</f>
        <v/>
      </c>
      <c r="F17" s="168"/>
      <c r="G17" s="223" t="str">
        <f>_xlfn.IFS('Aanmelding activiteit'!H18=1,"",'Aanmelding activiteit'!H18=2,"Publiek")</f>
        <v>Publiek</v>
      </c>
      <c r="H17" s="154"/>
      <c r="I17" s="155"/>
    </row>
    <row r="18" spans="1:9" ht="14.25" customHeight="1" x14ac:dyDescent="0.25">
      <c r="A18" s="169" t="s">
        <v>89</v>
      </c>
      <c r="B18" s="149"/>
      <c r="C18" s="516" t="s">
        <v>251</v>
      </c>
      <c r="D18" s="517"/>
      <c r="E18" s="509">
        <f>'Aanmelding activiteit'!T7</f>
        <v>0</v>
      </c>
      <c r="F18" s="509"/>
      <c r="G18" s="509"/>
      <c r="H18" s="509"/>
      <c r="I18" s="510"/>
    </row>
    <row r="19" spans="1:9" ht="12" customHeight="1" x14ac:dyDescent="0.25">
      <c r="A19" s="170"/>
      <c r="B19" s="151"/>
      <c r="C19" s="152" t="s">
        <v>287</v>
      </c>
      <c r="D19" s="153"/>
      <c r="E19" s="171">
        <f>'Aanmelding activiteit'!T8</f>
        <v>0</v>
      </c>
      <c r="F19" s="154"/>
      <c r="G19" s="154"/>
      <c r="H19" s="154"/>
      <c r="I19" s="155"/>
    </row>
    <row r="20" spans="1:9" ht="12" customHeight="1" x14ac:dyDescent="0.25">
      <c r="A20" s="170"/>
      <c r="B20" s="151"/>
      <c r="C20" s="156" t="s">
        <v>320</v>
      </c>
      <c r="D20" s="157"/>
      <c r="E20" s="172">
        <f>'Aanmelding activiteit'!T9</f>
        <v>0</v>
      </c>
      <c r="F20" s="158"/>
      <c r="G20" s="158"/>
      <c r="H20" s="158"/>
      <c r="I20" s="159"/>
    </row>
    <row r="21" spans="1:9" ht="12" customHeight="1" x14ac:dyDescent="0.25">
      <c r="A21" s="170"/>
      <c r="B21" s="151"/>
      <c r="C21" s="156" t="s">
        <v>319</v>
      </c>
      <c r="D21" s="160"/>
      <c r="E21" s="167">
        <f>'Aanmelding activiteit'!T10</f>
        <v>0</v>
      </c>
      <c r="F21" s="167"/>
      <c r="G21" s="167"/>
      <c r="H21" s="167"/>
      <c r="I21" s="173"/>
    </row>
    <row r="22" spans="1:9" ht="12" customHeight="1" x14ac:dyDescent="0.25">
      <c r="A22" s="170"/>
      <c r="B22" s="151"/>
      <c r="C22" s="152" t="s">
        <v>252</v>
      </c>
      <c r="D22" s="153"/>
      <c r="E22" s="521" t="str">
        <f>'Aanmelding activiteit'!T11</f>
        <v>Schule / andere Bildungseinrichtung</v>
      </c>
      <c r="F22" s="509"/>
      <c r="G22" s="509"/>
      <c r="H22" s="509"/>
      <c r="I22" s="510"/>
    </row>
    <row r="23" spans="1:9" ht="12" customHeight="1" x14ac:dyDescent="0.25">
      <c r="A23" s="170"/>
      <c r="B23" s="151"/>
      <c r="C23" s="152" t="s">
        <v>317</v>
      </c>
      <c r="D23" s="153"/>
      <c r="E23" s="521" t="str">
        <f>'Aanmelding activiteit'!T12</f>
        <v>Anklicken und auswählen</v>
      </c>
      <c r="F23" s="511"/>
      <c r="G23" s="174"/>
      <c r="H23" s="174"/>
      <c r="I23" s="175"/>
    </row>
    <row r="24" spans="1:9" ht="12" customHeight="1" x14ac:dyDescent="0.25">
      <c r="A24" s="170"/>
      <c r="B24" s="151"/>
      <c r="C24" s="152" t="s">
        <v>254</v>
      </c>
      <c r="D24" s="162"/>
      <c r="E24" s="521"/>
      <c r="F24" s="509"/>
      <c r="G24" s="509"/>
      <c r="H24" s="509"/>
      <c r="I24" s="510"/>
    </row>
    <row r="25" spans="1:9" ht="24" customHeight="1" x14ac:dyDescent="0.25">
      <c r="A25" s="170"/>
      <c r="B25" s="151"/>
      <c r="C25" s="224" t="s">
        <v>255</v>
      </c>
      <c r="D25" s="162"/>
      <c r="E25" s="227" t="str">
        <f>_xlfn.IFS('Aanmelding activiteit'!T18=1,"Ja",'Aanmelding activiteit'!T18=2,"")</f>
        <v/>
      </c>
      <c r="F25" s="176"/>
      <c r="G25" s="227" t="str">
        <f>_xlfn.IFS('Aanmelding activiteit'!T18=1,"",'Aanmelding activiteit'!T18=2,"Nein")</f>
        <v>Nein</v>
      </c>
      <c r="H25" s="174"/>
      <c r="I25" s="175"/>
    </row>
    <row r="26" spans="1:9" ht="24" customHeight="1" x14ac:dyDescent="0.25">
      <c r="A26" s="163"/>
      <c r="B26" s="164"/>
      <c r="C26" s="225" t="s">
        <v>256</v>
      </c>
      <c r="D26" s="166"/>
      <c r="E26" s="227" t="str">
        <f>_xlfn.IFS('Aanmelding activiteit'!X18=1,"Privat",'Aanmelding activiteit'!X18=2,"")</f>
        <v/>
      </c>
      <c r="F26" s="176"/>
      <c r="G26" s="227" t="str">
        <f>_xlfn.IFS('Aanmelding activiteit'!X18=1,"",'Aanmelding activiteit'!X18=2,"Öffentlich")</f>
        <v>Öffentlich</v>
      </c>
      <c r="H26" s="174"/>
      <c r="I26" s="175"/>
    </row>
    <row r="27" spans="1:9" ht="14.25" customHeight="1" x14ac:dyDescent="0.25">
      <c r="A27" s="161" t="s">
        <v>90</v>
      </c>
      <c r="B27" s="151"/>
      <c r="C27" s="516" t="s">
        <v>251</v>
      </c>
      <c r="D27" s="517"/>
      <c r="E27" s="174">
        <f>'Aanmelding activiteit'!F20</f>
        <v>0</v>
      </c>
      <c r="F27" s="174"/>
      <c r="G27" s="174"/>
      <c r="H27" s="174"/>
      <c r="I27" s="175"/>
    </row>
    <row r="28" spans="1:9" ht="12" customHeight="1" x14ac:dyDescent="0.25">
      <c r="A28" s="170"/>
      <c r="B28" s="151"/>
      <c r="C28" s="152" t="s">
        <v>287</v>
      </c>
      <c r="D28" s="153"/>
      <c r="E28" s="171">
        <f>'Aanmelding activiteit'!F21</f>
        <v>0</v>
      </c>
      <c r="F28" s="154"/>
      <c r="G28" s="154"/>
      <c r="H28" s="154"/>
      <c r="I28" s="155"/>
    </row>
    <row r="29" spans="1:9" ht="12" customHeight="1" x14ac:dyDescent="0.25">
      <c r="A29" s="170"/>
      <c r="B29" s="151"/>
      <c r="C29" s="156" t="s">
        <v>320</v>
      </c>
      <c r="D29" s="157"/>
      <c r="E29" s="172">
        <f>'Aanmelding activiteit'!F22</f>
        <v>0</v>
      </c>
      <c r="F29" s="158"/>
      <c r="G29" s="158"/>
      <c r="H29" s="158"/>
      <c r="I29" s="159"/>
    </row>
    <row r="30" spans="1:9" ht="12" customHeight="1" x14ac:dyDescent="0.25">
      <c r="A30" s="170"/>
      <c r="B30" s="151"/>
      <c r="C30" s="165" t="s">
        <v>319</v>
      </c>
      <c r="D30" s="160"/>
      <c r="E30" s="167">
        <f>'Aanmelding activiteit'!F23</f>
        <v>0</v>
      </c>
      <c r="F30" s="167"/>
      <c r="G30" s="167"/>
      <c r="H30" s="167"/>
      <c r="I30" s="173"/>
    </row>
    <row r="31" spans="1:9" ht="12" customHeight="1" x14ac:dyDescent="0.25">
      <c r="A31" s="170"/>
      <c r="B31" s="151"/>
      <c r="C31" s="152" t="s">
        <v>252</v>
      </c>
      <c r="D31" s="153"/>
      <c r="E31" s="521" t="str">
        <f>'Aanmelding activiteit'!F24</f>
        <v>School / andere onderwijsinstelling</v>
      </c>
      <c r="F31" s="509"/>
      <c r="G31" s="509"/>
      <c r="H31" s="509"/>
      <c r="I31" s="510"/>
    </row>
    <row r="32" spans="1:9" ht="12" customHeight="1" x14ac:dyDescent="0.25">
      <c r="A32" s="170"/>
      <c r="B32" s="151"/>
      <c r="C32" s="152" t="s">
        <v>317</v>
      </c>
      <c r="D32" s="153"/>
      <c r="E32" s="521" t="str">
        <f>'Aanmelding activiteit'!F25</f>
        <v>Klik en selecteer</v>
      </c>
      <c r="F32" s="511"/>
      <c r="G32" s="524">
        <f>'Aanmelding activiteit'!H25</f>
        <v>0</v>
      </c>
      <c r="H32" s="509"/>
      <c r="I32" s="510"/>
    </row>
    <row r="33" spans="1:19" ht="12" customHeight="1" x14ac:dyDescent="0.25">
      <c r="A33" s="170"/>
      <c r="B33" s="151"/>
      <c r="C33" s="152" t="s">
        <v>254</v>
      </c>
      <c r="D33" s="162"/>
      <c r="E33" s="521"/>
      <c r="F33" s="509"/>
      <c r="G33" s="509"/>
      <c r="H33" s="509"/>
      <c r="I33" s="510"/>
    </row>
    <row r="34" spans="1:19" ht="24" customHeight="1" x14ac:dyDescent="0.25">
      <c r="A34" s="170"/>
      <c r="B34" s="151"/>
      <c r="C34" s="224" t="s">
        <v>255</v>
      </c>
      <c r="D34" s="228"/>
      <c r="E34" s="227" t="str">
        <f>_xlfn.IFS('Aanmelding activiteit'!F31=1,"Ja",'Aanmelding activiteit'!F31=2,"")</f>
        <v/>
      </c>
      <c r="F34" s="230"/>
      <c r="G34" s="227" t="str">
        <f>_xlfn.IFS('Aanmelding activiteit'!F31=1,"",'Aanmelding activiteit'!F31=2,"Nee")</f>
        <v>Nee</v>
      </c>
      <c r="H34" s="229"/>
      <c r="I34" s="175"/>
    </row>
    <row r="35" spans="1:19" ht="24" customHeight="1" x14ac:dyDescent="0.25">
      <c r="A35" s="163"/>
      <c r="B35" s="164"/>
      <c r="C35" s="224" t="s">
        <v>256</v>
      </c>
      <c r="D35" s="231"/>
      <c r="E35" s="227" t="str">
        <f>_xlfn.IFS('Aanmelding activiteit'!H31=1,"Privaat",'Aanmelding activiteit'!H31=2,"")</f>
        <v>Privaat</v>
      </c>
      <c r="F35" s="230"/>
      <c r="G35" s="227" t="str">
        <f>_xlfn.IFS('Aanmelding activiteit'!H31=1,"",'Aanmelding activiteit'!H31=2,"Publiek")</f>
        <v/>
      </c>
      <c r="H35" s="229"/>
      <c r="I35" s="175"/>
    </row>
    <row r="36" spans="1:19" ht="14.25" customHeight="1" x14ac:dyDescent="0.25">
      <c r="A36" s="161" t="s">
        <v>91</v>
      </c>
      <c r="B36" s="151"/>
      <c r="C36" s="516" t="s">
        <v>251</v>
      </c>
      <c r="D36" s="517"/>
      <c r="E36" s="521">
        <f>'Aanmelding activiteit'!T20</f>
        <v>0</v>
      </c>
      <c r="F36" s="509"/>
      <c r="G36" s="509"/>
      <c r="H36" s="509"/>
      <c r="I36" s="510"/>
    </row>
    <row r="37" spans="1:19" ht="12" customHeight="1" x14ac:dyDescent="0.25">
      <c r="A37" s="170"/>
      <c r="B37" s="151"/>
      <c r="C37" s="152" t="s">
        <v>287</v>
      </c>
      <c r="D37" s="153"/>
      <c r="E37" s="220">
        <f>'Aanmelding activiteit'!T21</f>
        <v>0</v>
      </c>
      <c r="F37" s="154"/>
      <c r="G37" s="154"/>
      <c r="H37" s="154"/>
      <c r="I37" s="155"/>
    </row>
    <row r="38" spans="1:19" ht="12" customHeight="1" x14ac:dyDescent="0.25">
      <c r="A38" s="170"/>
      <c r="B38" s="151"/>
      <c r="C38" s="156" t="s">
        <v>320</v>
      </c>
      <c r="D38" s="157"/>
      <c r="E38" s="172">
        <f>'Aanmelding activiteit'!T22</f>
        <v>0</v>
      </c>
      <c r="F38" s="158"/>
      <c r="G38" s="158"/>
      <c r="H38" s="158"/>
      <c r="I38" s="159"/>
    </row>
    <row r="39" spans="1:19" ht="12" customHeight="1" x14ac:dyDescent="0.25">
      <c r="A39" s="170"/>
      <c r="B39" s="151"/>
      <c r="C39" s="165" t="s">
        <v>319</v>
      </c>
      <c r="D39" s="160"/>
      <c r="E39" s="167">
        <f>'Aanmelding activiteit'!T23</f>
        <v>0</v>
      </c>
      <c r="F39" s="167"/>
      <c r="G39" s="167"/>
      <c r="H39" s="167"/>
      <c r="I39" s="173"/>
    </row>
    <row r="40" spans="1:19" ht="12" customHeight="1" x14ac:dyDescent="0.25">
      <c r="A40" s="170"/>
      <c r="B40" s="151"/>
      <c r="C40" s="152" t="s">
        <v>252</v>
      </c>
      <c r="D40" s="153"/>
      <c r="E40" s="521" t="str">
        <f>'Aanmelding activiteit'!T24</f>
        <v>Schule / andere Bildungseinrichtung</v>
      </c>
      <c r="F40" s="509"/>
      <c r="G40" s="509"/>
      <c r="H40" s="509"/>
      <c r="I40" s="510"/>
    </row>
    <row r="41" spans="1:19" ht="12" customHeight="1" x14ac:dyDescent="0.25">
      <c r="A41" s="170"/>
      <c r="B41" s="151"/>
      <c r="C41" s="152" t="s">
        <v>317</v>
      </c>
      <c r="D41" s="153"/>
      <c r="E41" s="521" t="str">
        <f>'Aanmelding activiteit'!T12</f>
        <v>Anklicken und auswählen</v>
      </c>
      <c r="F41" s="511"/>
      <c r="G41" s="174">
        <f>'Aanmelding activiteit'!X25</f>
        <v>0</v>
      </c>
      <c r="H41" s="174"/>
      <c r="I41" s="175"/>
    </row>
    <row r="42" spans="1:19" ht="12" customHeight="1" x14ac:dyDescent="0.25">
      <c r="A42" s="170"/>
      <c r="B42" s="151"/>
      <c r="C42" s="152" t="s">
        <v>254</v>
      </c>
      <c r="D42" s="162"/>
      <c r="E42" s="521">
        <f>'Aanmelding activiteit'!T26</f>
        <v>0</v>
      </c>
      <c r="F42" s="509"/>
      <c r="G42" s="509"/>
      <c r="H42" s="509"/>
      <c r="I42" s="510"/>
    </row>
    <row r="43" spans="1:19" ht="24" customHeight="1" x14ac:dyDescent="0.25">
      <c r="A43" s="170"/>
      <c r="B43" s="151"/>
      <c r="C43" s="224" t="s">
        <v>255</v>
      </c>
      <c r="D43" s="228"/>
      <c r="E43" s="227" t="str">
        <f>_xlfn.IFS('Aanmelding activiteit'!T31=1,"Ja",'Aanmelding activiteit'!T31=2,"")</f>
        <v/>
      </c>
      <c r="F43" s="230"/>
      <c r="G43" s="227" t="str">
        <f>_xlfn.IFS('Aanmelding activiteit'!T31=1,"",'Aanmelding activiteit'!T31=2,"Nein")</f>
        <v>Nein</v>
      </c>
      <c r="H43" s="174"/>
      <c r="I43" s="175"/>
    </row>
    <row r="44" spans="1:19" ht="24" customHeight="1" x14ac:dyDescent="0.25">
      <c r="A44" s="163"/>
      <c r="B44" s="164"/>
      <c r="C44" s="224" t="s">
        <v>256</v>
      </c>
      <c r="D44" s="231"/>
      <c r="E44" s="227" t="str">
        <f>_xlfn.IFS('Aanmelding activiteit'!X31=2,"Privat",'Aanmelding activiteit'!X31=1,"")</f>
        <v/>
      </c>
      <c r="F44" s="230"/>
      <c r="G44" s="227" t="str">
        <f>_xlfn.IFS('Aanmelding activiteit'!X31=2,"",'Aanmelding activiteit'!X31=1,"Öffentlich")</f>
        <v>Öffentlich</v>
      </c>
      <c r="H44" s="174"/>
      <c r="I44" s="175"/>
    </row>
    <row r="45" spans="1:19" ht="12" customHeight="1" x14ac:dyDescent="0.25">
      <c r="A45" s="43"/>
      <c r="B45" s="5"/>
      <c r="C45" s="146"/>
      <c r="D45" s="117"/>
      <c r="E45" s="118"/>
      <c r="F45" s="118"/>
      <c r="G45" s="118"/>
      <c r="H45" s="118"/>
      <c r="I45" s="118"/>
      <c r="J45" s="185"/>
    </row>
    <row r="46" spans="1:19" ht="17.25" customHeight="1" x14ac:dyDescent="0.25">
      <c r="A46" s="182" t="s">
        <v>321</v>
      </c>
      <c r="B46" s="181"/>
      <c r="C46" s="184"/>
      <c r="D46" s="186">
        <f>'Aanmelding activiteit'!O3</f>
        <v>0</v>
      </c>
      <c r="E46" s="183" t="s">
        <v>92</v>
      </c>
      <c r="F46" s="115"/>
      <c r="G46" s="525" t="s">
        <v>184</v>
      </c>
      <c r="H46" s="526"/>
      <c r="I46" s="527"/>
    </row>
    <row r="47" spans="1:19" ht="10.5" customHeight="1" x14ac:dyDescent="0.25">
      <c r="A47" s="1"/>
      <c r="B47" s="1"/>
      <c r="C47" s="1"/>
      <c r="D47" s="1"/>
      <c r="E47" s="1"/>
      <c r="F47" s="1"/>
      <c r="G47" s="1"/>
      <c r="H47" s="1"/>
      <c r="I47" s="1"/>
    </row>
    <row r="48" spans="1:19" ht="19.5" customHeight="1" x14ac:dyDescent="0.25">
      <c r="A48" s="534" t="s">
        <v>161</v>
      </c>
      <c r="B48" s="534"/>
      <c r="C48" s="534"/>
      <c r="D48" s="534"/>
      <c r="E48" s="534"/>
      <c r="F48" s="534"/>
      <c r="G48" s="534"/>
      <c r="H48" s="534"/>
      <c r="I48" s="534"/>
      <c r="M48" s="10"/>
      <c r="N48" s="10"/>
      <c r="O48" s="10"/>
      <c r="P48" s="10"/>
      <c r="Q48" s="10"/>
      <c r="R48" s="10"/>
      <c r="S48" s="10"/>
    </row>
    <row r="49" spans="1:19" s="66" customFormat="1" ht="19.5" customHeight="1" x14ac:dyDescent="0.25">
      <c r="A49" s="69" t="s">
        <v>218</v>
      </c>
      <c r="B49" s="70"/>
      <c r="C49" s="70"/>
      <c r="D49" s="70"/>
      <c r="E49" s="70"/>
      <c r="F49" s="70"/>
      <c r="G49" s="70"/>
      <c r="H49" s="70"/>
      <c r="I49" s="68"/>
      <c r="M49" s="67"/>
      <c r="N49" s="67"/>
      <c r="O49" s="67"/>
      <c r="P49" s="67"/>
      <c r="Q49" s="67"/>
      <c r="R49" s="67"/>
      <c r="S49" s="67"/>
    </row>
    <row r="50" spans="1:19" s="66" customFormat="1" ht="19.5" customHeight="1" x14ac:dyDescent="0.25">
      <c r="A50" s="69" t="s">
        <v>219</v>
      </c>
      <c r="B50" s="70"/>
      <c r="C50" s="70"/>
      <c r="D50" s="70"/>
      <c r="E50" s="70"/>
      <c r="F50" s="70"/>
      <c r="G50" s="70"/>
      <c r="H50" s="70"/>
      <c r="I50" s="68"/>
      <c r="M50" s="67"/>
      <c r="N50" s="67"/>
      <c r="O50" s="67"/>
      <c r="P50" s="67"/>
      <c r="Q50" s="67"/>
      <c r="R50" s="67"/>
      <c r="S50" s="67"/>
    </row>
    <row r="51" spans="1:19" ht="107.25" customHeight="1" x14ac:dyDescent="0.25">
      <c r="A51" s="528"/>
      <c r="B51" s="529"/>
      <c r="C51" s="529"/>
      <c r="D51" s="529"/>
      <c r="E51" s="529"/>
      <c r="F51" s="529"/>
      <c r="G51" s="529"/>
      <c r="H51" s="529"/>
      <c r="I51" s="530"/>
      <c r="M51" s="10"/>
      <c r="N51" s="10"/>
      <c r="O51" s="10"/>
      <c r="P51" s="10"/>
      <c r="Q51" s="10"/>
      <c r="R51" s="10"/>
      <c r="S51" s="10"/>
    </row>
    <row r="52" spans="1:19" ht="19.5" customHeight="1" x14ac:dyDescent="0.25">
      <c r="A52" s="44" t="s">
        <v>162</v>
      </c>
      <c r="B52" s="44"/>
      <c r="C52" s="44"/>
      <c r="D52" s="44"/>
      <c r="E52" s="44"/>
      <c r="F52" s="116"/>
      <c r="G52" s="44"/>
      <c r="H52" s="116"/>
      <c r="I52" s="44"/>
      <c r="M52" s="10"/>
      <c r="N52" s="10"/>
      <c r="O52" s="10"/>
      <c r="P52" s="10"/>
      <c r="Q52" s="10"/>
      <c r="R52" s="10"/>
      <c r="S52" s="10"/>
    </row>
    <row r="53" spans="1:19" ht="77.25" customHeight="1" x14ac:dyDescent="0.25">
      <c r="A53" s="512"/>
      <c r="B53" s="513"/>
      <c r="C53" s="513"/>
      <c r="D53" s="513"/>
      <c r="E53" s="513"/>
      <c r="F53" s="513"/>
      <c r="G53" s="513"/>
      <c r="H53" s="514"/>
      <c r="I53" s="515"/>
    </row>
    <row r="54" spans="1:19" ht="19.5" customHeight="1" x14ac:dyDescent="0.25">
      <c r="A54" s="534" t="s">
        <v>93</v>
      </c>
      <c r="B54" s="534"/>
      <c r="C54" s="534"/>
      <c r="D54" s="534"/>
      <c r="E54" s="534"/>
      <c r="F54" s="534"/>
      <c r="G54" s="534"/>
      <c r="H54" s="534"/>
      <c r="I54" s="534"/>
    </row>
    <row r="55" spans="1:19" ht="9.75" customHeight="1" x14ac:dyDescent="0.25">
      <c r="A55" s="37"/>
      <c r="B55" s="37"/>
      <c r="C55" s="37"/>
      <c r="D55" s="37"/>
      <c r="E55" s="37"/>
      <c r="F55" s="37"/>
      <c r="G55" s="37"/>
      <c r="H55" s="37"/>
      <c r="I55" s="37"/>
    </row>
    <row r="56" spans="1:19" ht="34.5" x14ac:dyDescent="0.25">
      <c r="A56" s="498"/>
      <c r="B56" s="499"/>
      <c r="C56" s="201" t="s">
        <v>220</v>
      </c>
      <c r="D56" s="201" t="s">
        <v>324</v>
      </c>
      <c r="E56" s="500" t="s">
        <v>46</v>
      </c>
      <c r="F56" s="501"/>
      <c r="G56" s="202" t="s">
        <v>221</v>
      </c>
      <c r="H56" s="203" t="s">
        <v>325</v>
      </c>
      <c r="I56" s="202" t="s">
        <v>222</v>
      </c>
    </row>
    <row r="57" spans="1:19" ht="30.75" customHeight="1" x14ac:dyDescent="0.25">
      <c r="A57" s="502">
        <f>'Aanmelding activiteit'!F7</f>
        <v>0</v>
      </c>
      <c r="B57" s="503"/>
      <c r="C57" s="72">
        <f>'Aanmelding activiteit'!N64</f>
        <v>0</v>
      </c>
      <c r="D57" s="72">
        <f>'Aanmelding activiteit'!N65</f>
        <v>0</v>
      </c>
      <c r="E57" s="504">
        <f>SUM(C57:D57)</f>
        <v>0</v>
      </c>
      <c r="F57" s="505"/>
      <c r="G57" s="72">
        <f>E57*0.7</f>
        <v>0</v>
      </c>
      <c r="H57" s="204">
        <v>0.7</v>
      </c>
      <c r="I57" s="72">
        <f>E57*0.3</f>
        <v>0</v>
      </c>
    </row>
    <row r="58" spans="1:19" ht="30.75" customHeight="1" x14ac:dyDescent="0.25">
      <c r="A58" s="506">
        <f>'Aanmelding activiteit'!T7</f>
        <v>0</v>
      </c>
      <c r="B58" s="506"/>
      <c r="C58" s="72">
        <f>'Aanmelding activiteit'!Q64</f>
        <v>0</v>
      </c>
      <c r="D58" s="72">
        <f>'Aanmelding activiteit'!Q65</f>
        <v>0</v>
      </c>
      <c r="E58" s="504">
        <f>SUM(C58:D58)</f>
        <v>0</v>
      </c>
      <c r="F58" s="505"/>
      <c r="G58" s="72">
        <f>E58*0.7</f>
        <v>0</v>
      </c>
      <c r="H58" s="204">
        <v>0.7</v>
      </c>
      <c r="I58" s="72">
        <f>E58*0.3</f>
        <v>0</v>
      </c>
    </row>
    <row r="59" spans="1:19" ht="30.75" customHeight="1" x14ac:dyDescent="0.25">
      <c r="A59" s="506">
        <f>'Aanmelding activiteit'!F20</f>
        <v>0</v>
      </c>
      <c r="B59" s="506"/>
      <c r="C59" s="72">
        <f>'Aanmelding activiteit'!T64</f>
        <v>0</v>
      </c>
      <c r="D59" s="72">
        <f>'Aanmelding activiteit'!T65</f>
        <v>0</v>
      </c>
      <c r="E59" s="504">
        <f>SUM(C59:D59)</f>
        <v>0</v>
      </c>
      <c r="F59" s="505"/>
      <c r="G59" s="72">
        <f>E59*0.7</f>
        <v>0</v>
      </c>
      <c r="H59" s="204">
        <v>0.7</v>
      </c>
      <c r="I59" s="72">
        <f>E59*0.3</f>
        <v>0</v>
      </c>
      <c r="L59" s="3"/>
    </row>
    <row r="60" spans="1:19" ht="30.75" customHeight="1" x14ac:dyDescent="0.25">
      <c r="A60" s="506">
        <f>'Aanmelding activiteit'!T20</f>
        <v>0</v>
      </c>
      <c r="B60" s="506"/>
      <c r="C60" s="72">
        <f>'Aanmelding activiteit'!W64</f>
        <v>0</v>
      </c>
      <c r="D60" s="72">
        <f>'Aanmelding activiteit'!W65</f>
        <v>0</v>
      </c>
      <c r="E60" s="504">
        <f>SUM(C60:D60)</f>
        <v>0</v>
      </c>
      <c r="F60" s="505"/>
      <c r="G60" s="72">
        <f>E60*0.7</f>
        <v>0</v>
      </c>
      <c r="H60" s="204">
        <v>0.7</v>
      </c>
      <c r="I60" s="72">
        <f>E60*0.3</f>
        <v>0</v>
      </c>
    </row>
    <row r="61" spans="1:19" x14ac:dyDescent="0.25">
      <c r="A61" s="8"/>
      <c r="B61" s="9" t="s">
        <v>46</v>
      </c>
      <c r="C61" s="71">
        <f>SUM(C57:C60)</f>
        <v>0</v>
      </c>
      <c r="D61" s="71">
        <f>SUM(D57:D60)</f>
        <v>0</v>
      </c>
      <c r="E61" s="507">
        <f>SUM(C61:D61)</f>
        <v>0</v>
      </c>
      <c r="F61" s="508"/>
      <c r="G61" s="71">
        <f>SUM(G57:G60)</f>
        <v>0</v>
      </c>
      <c r="H61" s="71"/>
      <c r="I61" s="71">
        <f>SUM(I57:I60)</f>
        <v>0</v>
      </c>
    </row>
    <row r="62" spans="1:19" x14ac:dyDescent="0.25">
      <c r="A62" s="1"/>
      <c r="B62" s="1"/>
      <c r="C62" s="1"/>
      <c r="D62" s="1"/>
      <c r="E62" s="1"/>
      <c r="F62" s="1"/>
      <c r="G62" s="1"/>
      <c r="H62" s="1"/>
      <c r="I62" s="1"/>
    </row>
    <row r="63" spans="1:19" ht="19.5" customHeight="1" x14ac:dyDescent="0.25">
      <c r="A63" s="534" t="s">
        <v>95</v>
      </c>
      <c r="B63" s="534"/>
      <c r="C63" s="534"/>
      <c r="D63" s="534"/>
      <c r="E63" s="534"/>
      <c r="F63" s="534"/>
      <c r="G63" s="534"/>
      <c r="H63" s="534"/>
      <c r="I63" s="534"/>
    </row>
    <row r="64" spans="1:19" ht="114.75" customHeight="1" x14ac:dyDescent="0.25">
      <c r="A64" s="489"/>
      <c r="B64" s="490"/>
      <c r="C64" s="490"/>
      <c r="D64" s="490"/>
      <c r="E64" s="490"/>
      <c r="F64" s="490"/>
      <c r="G64" s="490"/>
      <c r="H64" s="490"/>
      <c r="I64" s="491"/>
    </row>
    <row r="65" spans="1:9" ht="19.5" customHeight="1" x14ac:dyDescent="0.25">
      <c r="A65" s="534" t="s">
        <v>96</v>
      </c>
      <c r="B65" s="534"/>
      <c r="C65" s="534"/>
      <c r="D65" s="534"/>
      <c r="E65" s="534"/>
      <c r="F65" s="534"/>
      <c r="G65" s="534"/>
      <c r="H65" s="534"/>
      <c r="I65" s="534"/>
    </row>
    <row r="66" spans="1:9" ht="76.5" customHeight="1" x14ac:dyDescent="0.25">
      <c r="A66" s="535" t="s">
        <v>340</v>
      </c>
      <c r="B66" s="536"/>
      <c r="C66" s="536"/>
      <c r="D66" s="536"/>
      <c r="E66" s="536"/>
      <c r="F66" s="536"/>
      <c r="G66" s="536"/>
      <c r="H66" s="536"/>
      <c r="I66" s="537"/>
    </row>
    <row r="67" spans="1:9" ht="16.5" customHeight="1" x14ac:dyDescent="0.25">
      <c r="A67" s="207"/>
      <c r="B67" s="207"/>
      <c r="C67" s="207"/>
      <c r="D67" s="207"/>
      <c r="E67" s="207"/>
      <c r="F67" s="207"/>
      <c r="G67" s="207"/>
      <c r="H67" s="207"/>
      <c r="I67" s="207"/>
    </row>
    <row r="68" spans="1:9" x14ac:dyDescent="0.25">
      <c r="A68" s="492" t="s">
        <v>334</v>
      </c>
      <c r="B68" s="492"/>
      <c r="C68" s="492"/>
      <c r="D68" s="492"/>
      <c r="E68" s="492"/>
      <c r="F68" s="492"/>
      <c r="G68" s="492"/>
      <c r="H68" s="492"/>
      <c r="I68" s="492"/>
    </row>
    <row r="69" spans="1:9" ht="16.5" customHeight="1" x14ac:dyDescent="0.25">
      <c r="A69" s="211"/>
      <c r="B69" s="496" t="s">
        <v>341</v>
      </c>
      <c r="C69" s="496"/>
      <c r="D69" s="496"/>
      <c r="E69" s="496"/>
      <c r="F69" s="496"/>
      <c r="G69" s="496"/>
      <c r="H69" s="496"/>
      <c r="I69" s="497"/>
    </row>
    <row r="70" spans="1:9" ht="15.75" customHeight="1" x14ac:dyDescent="0.25">
      <c r="A70" s="216"/>
      <c r="B70" s="209" t="s">
        <v>342</v>
      </c>
      <c r="C70" s="210"/>
      <c r="D70" s="210"/>
      <c r="E70" s="210"/>
      <c r="F70" s="210"/>
      <c r="G70" s="210"/>
      <c r="H70" s="210"/>
      <c r="I70" s="212"/>
    </row>
    <row r="71" spans="1:9" ht="29.25" customHeight="1" x14ac:dyDescent="0.25">
      <c r="A71" s="216"/>
      <c r="B71" s="485" t="s">
        <v>343</v>
      </c>
      <c r="C71" s="485"/>
      <c r="D71" s="485"/>
      <c r="E71" s="485"/>
      <c r="F71" s="485"/>
      <c r="G71" s="485"/>
      <c r="H71" s="485"/>
      <c r="I71" s="486"/>
    </row>
    <row r="72" spans="1:9" ht="16.5" customHeight="1" x14ac:dyDescent="0.25">
      <c r="A72" s="216"/>
      <c r="B72" s="485" t="s">
        <v>344</v>
      </c>
      <c r="C72" s="485"/>
      <c r="D72" s="485"/>
      <c r="E72" s="485"/>
      <c r="F72" s="485"/>
      <c r="G72" s="485"/>
      <c r="H72" s="485"/>
      <c r="I72" s="486"/>
    </row>
    <row r="73" spans="1:9" ht="15.75" customHeight="1" x14ac:dyDescent="0.25">
      <c r="A73" s="217"/>
      <c r="B73" s="213" t="s">
        <v>345</v>
      </c>
      <c r="C73" s="214"/>
      <c r="D73" s="214"/>
      <c r="E73" s="214"/>
      <c r="F73" s="214"/>
      <c r="G73" s="214"/>
      <c r="H73" s="214"/>
      <c r="I73" s="215"/>
    </row>
    <row r="74" spans="1:9" ht="15.75" customHeight="1" x14ac:dyDescent="0.25">
      <c r="A74" s="208"/>
      <c r="B74" s="209"/>
      <c r="C74" s="210"/>
      <c r="D74" s="210"/>
      <c r="E74" s="210"/>
      <c r="F74" s="210"/>
      <c r="G74" s="210"/>
      <c r="H74" s="210"/>
      <c r="I74" s="210"/>
    </row>
    <row r="75" spans="1:9" ht="52.5" customHeight="1" x14ac:dyDescent="0.25">
      <c r="A75" s="487" t="s">
        <v>236</v>
      </c>
      <c r="B75" s="488"/>
      <c r="C75" s="488"/>
      <c r="D75" s="488"/>
      <c r="E75" s="488"/>
      <c r="F75" s="488"/>
      <c r="G75" s="488"/>
      <c r="H75" s="488"/>
      <c r="I75" s="488"/>
    </row>
  </sheetData>
  <sheetProtection algorithmName="SHA-512" hashValue="ZBX/P0uYPpAIIR7tW4JjXH7gKlCogoUwz1wPxaarqu8qOtW4K7wjBSp3T8fHGvjwfmy5KCkzZ3EPlwaDeTB1qw==" saltValue="A8RLRmCbezzuzBob13HU2Q==" spinCount="100000" sheet="1" objects="1" scenarios="1"/>
  <mergeCells count="48">
    <mergeCell ref="C27:D27"/>
    <mergeCell ref="B72:I72"/>
    <mergeCell ref="A75:I75"/>
    <mergeCell ref="E33:I33"/>
    <mergeCell ref="E36:I36"/>
    <mergeCell ref="A68:I68"/>
    <mergeCell ref="B69:I69"/>
    <mergeCell ref="B71:I71"/>
    <mergeCell ref="C36:D36"/>
    <mergeCell ref="E56:F56"/>
    <mergeCell ref="E57:F57"/>
    <mergeCell ref="E58:F58"/>
    <mergeCell ref="A51:I51"/>
    <mergeCell ref="A53:I53"/>
    <mergeCell ref="A54:I54"/>
    <mergeCell ref="A56:B56"/>
    <mergeCell ref="B6:D6"/>
    <mergeCell ref="A8:I8"/>
    <mergeCell ref="G46:I46"/>
    <mergeCell ref="C9:D9"/>
    <mergeCell ref="E9:I9"/>
    <mergeCell ref="C18:D18"/>
    <mergeCell ref="E18:I18"/>
    <mergeCell ref="E22:I22"/>
    <mergeCell ref="E23:F23"/>
    <mergeCell ref="E24:I24"/>
    <mergeCell ref="E31:I31"/>
    <mergeCell ref="E32:F32"/>
    <mergeCell ref="E13:I13"/>
    <mergeCell ref="E14:F14"/>
    <mergeCell ref="G14:I14"/>
    <mergeCell ref="E15:I15"/>
    <mergeCell ref="G32:I32"/>
    <mergeCell ref="E41:F41"/>
    <mergeCell ref="E42:I42"/>
    <mergeCell ref="E40:I40"/>
    <mergeCell ref="A59:B59"/>
    <mergeCell ref="A57:B57"/>
    <mergeCell ref="A58:B58"/>
    <mergeCell ref="A48:I48"/>
    <mergeCell ref="A60:B60"/>
    <mergeCell ref="A63:I63"/>
    <mergeCell ref="A66:I66"/>
    <mergeCell ref="E59:F59"/>
    <mergeCell ref="E60:F60"/>
    <mergeCell ref="A65:I65"/>
    <mergeCell ref="E61:F61"/>
    <mergeCell ref="A64:I64"/>
  </mergeCells>
  <conditionalFormatting sqref="A51:I51">
    <cfRule type="top10" priority="6" stopIfTrue="1" rank="10"/>
  </conditionalFormatting>
  <dataValidations disablePrompts="1" count="2">
    <dataValidation type="textLength" operator="lessThan" showInputMessage="1" showErrorMessage="1" errorTitle="meer dan 800 tekens" error="meer dan 800 tekens" promptTitle="800 tekens" prompt="800 tekens" sqref="A53:I53">
      <formula1>800</formula1>
    </dataValidation>
    <dataValidation type="textLength" operator="lessThan" showInputMessage="1" showErrorMessage="1" errorTitle="meer dan 2000 tekens" error="meer dan 2000 tekens" promptTitle="max. 2000 tekens" prompt="max. 2000 tekens" sqref="A51:I51">
      <formula1>2000</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5</xdr:col>
                    <xdr:colOff>9525</xdr:colOff>
                    <xdr:row>15</xdr:row>
                    <xdr:rowOff>9525</xdr:rowOff>
                  </from>
                  <to>
                    <xdr:col>6</xdr:col>
                    <xdr:colOff>238125</xdr:colOff>
                    <xdr:row>15</xdr:row>
                    <xdr:rowOff>257175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6</xdr:col>
                    <xdr:colOff>476250</xdr:colOff>
                    <xdr:row>15</xdr:row>
                    <xdr:rowOff>9525</xdr:rowOff>
                  </from>
                  <to>
                    <xdr:col>7</xdr:col>
                    <xdr:colOff>438150</xdr:colOff>
                    <xdr:row>15</xdr:row>
                    <xdr:rowOff>257175</xdr:rowOff>
                  </to>
                </anchor>
              </controlPr>
            </control>
          </mc:Choice>
        </mc:AlternateContent>
        <mc:AlternateContent xmlns:mc="http://schemas.openxmlformats.org/markup-compatibility/2006">
          <mc:Choice Requires="x14">
            <control shapeId="7189" r:id="rId6" name="Group Box 21">
              <controlPr defaultSize="0" autoFill="0" autoPict="0">
                <anchor moveWithCells="1">
                  <from>
                    <xdr:col>4</xdr:col>
                    <xdr:colOff>9525</xdr:colOff>
                    <xdr:row>15</xdr:row>
                    <xdr:rowOff>0</xdr:rowOff>
                  </from>
                  <to>
                    <xdr:col>8</xdr:col>
                    <xdr:colOff>581025</xdr:colOff>
                    <xdr:row>16</xdr:row>
                    <xdr:rowOff>9525</xdr:rowOff>
                  </to>
                </anchor>
              </controlPr>
            </control>
          </mc:Choice>
        </mc:AlternateContent>
        <mc:AlternateContent xmlns:mc="http://schemas.openxmlformats.org/markup-compatibility/2006">
          <mc:Choice Requires="x14">
            <control shapeId="7192" r:id="rId7" name="Option Button 24">
              <controlPr defaultSize="0" autoFill="0" autoLine="0" autoPict="0">
                <anchor moveWithCells="1">
                  <from>
                    <xdr:col>5</xdr:col>
                    <xdr:colOff>9525</xdr:colOff>
                    <xdr:row>16</xdr:row>
                    <xdr:rowOff>57150</xdr:rowOff>
                  </from>
                  <to>
                    <xdr:col>6</xdr:col>
                    <xdr:colOff>209550</xdr:colOff>
                    <xdr:row>16</xdr:row>
                    <xdr:rowOff>276225</xdr:rowOff>
                  </to>
                </anchor>
              </controlPr>
            </control>
          </mc:Choice>
        </mc:AlternateContent>
        <mc:AlternateContent xmlns:mc="http://schemas.openxmlformats.org/markup-compatibility/2006">
          <mc:Choice Requires="x14">
            <control shapeId="7193" r:id="rId8" name="Option Button 25">
              <controlPr defaultSize="0" autoFill="0" autoLine="0" autoPict="0">
                <anchor moveWithCells="1">
                  <from>
                    <xdr:col>6</xdr:col>
                    <xdr:colOff>476250</xdr:colOff>
                    <xdr:row>16</xdr:row>
                    <xdr:rowOff>57150</xdr:rowOff>
                  </from>
                  <to>
                    <xdr:col>7</xdr:col>
                    <xdr:colOff>466725</xdr:colOff>
                    <xdr:row>16</xdr:row>
                    <xdr:rowOff>276225</xdr:rowOff>
                  </to>
                </anchor>
              </controlPr>
            </control>
          </mc:Choice>
        </mc:AlternateContent>
        <mc:AlternateContent xmlns:mc="http://schemas.openxmlformats.org/markup-compatibility/2006">
          <mc:Choice Requires="x14">
            <control shapeId="7195" r:id="rId9" name="Group Box 27">
              <controlPr defaultSize="0" autoFill="0" autoPict="0">
                <anchor moveWithCells="1">
                  <from>
                    <xdr:col>4</xdr:col>
                    <xdr:colOff>9525</xdr:colOff>
                    <xdr:row>16</xdr:row>
                    <xdr:rowOff>19050</xdr:rowOff>
                  </from>
                  <to>
                    <xdr:col>8</xdr:col>
                    <xdr:colOff>590550</xdr:colOff>
                    <xdr:row>16</xdr:row>
                    <xdr:rowOff>304800</xdr:rowOff>
                  </to>
                </anchor>
              </controlPr>
            </control>
          </mc:Choice>
        </mc:AlternateContent>
        <mc:AlternateContent xmlns:mc="http://schemas.openxmlformats.org/markup-compatibility/2006">
          <mc:Choice Requires="x14">
            <control shapeId="7196" r:id="rId10" name="Option Button 28">
              <controlPr defaultSize="0" autoFill="0" autoLine="0" autoPict="0">
                <anchor moveWithCells="1">
                  <from>
                    <xdr:col>4</xdr:col>
                    <xdr:colOff>638175</xdr:colOff>
                    <xdr:row>24</xdr:row>
                    <xdr:rowOff>38100</xdr:rowOff>
                  </from>
                  <to>
                    <xdr:col>6</xdr:col>
                    <xdr:colOff>180975</xdr:colOff>
                    <xdr:row>24</xdr:row>
                    <xdr:rowOff>257175</xdr:rowOff>
                  </to>
                </anchor>
              </controlPr>
            </control>
          </mc:Choice>
        </mc:AlternateContent>
        <mc:AlternateContent xmlns:mc="http://schemas.openxmlformats.org/markup-compatibility/2006">
          <mc:Choice Requires="x14">
            <control shapeId="7197" r:id="rId11" name="Option Button 29">
              <controlPr defaultSize="0" autoFill="0" autoLine="0" autoPict="0">
                <anchor moveWithCells="1">
                  <from>
                    <xdr:col>6</xdr:col>
                    <xdr:colOff>495300</xdr:colOff>
                    <xdr:row>24</xdr:row>
                    <xdr:rowOff>38100</xdr:rowOff>
                  </from>
                  <to>
                    <xdr:col>7</xdr:col>
                    <xdr:colOff>485775</xdr:colOff>
                    <xdr:row>24</xdr:row>
                    <xdr:rowOff>257175</xdr:rowOff>
                  </to>
                </anchor>
              </controlPr>
            </control>
          </mc:Choice>
        </mc:AlternateContent>
        <mc:AlternateContent xmlns:mc="http://schemas.openxmlformats.org/markup-compatibility/2006">
          <mc:Choice Requires="x14">
            <control shapeId="7198" r:id="rId12" name="Group Box 30">
              <controlPr defaultSize="0" autoFill="0" autoPict="0">
                <anchor moveWithCells="1">
                  <from>
                    <xdr:col>4</xdr:col>
                    <xdr:colOff>9525</xdr:colOff>
                    <xdr:row>24</xdr:row>
                    <xdr:rowOff>9525</xdr:rowOff>
                  </from>
                  <to>
                    <xdr:col>8</xdr:col>
                    <xdr:colOff>590550</xdr:colOff>
                    <xdr:row>24</xdr:row>
                    <xdr:rowOff>295275</xdr:rowOff>
                  </to>
                </anchor>
              </controlPr>
            </control>
          </mc:Choice>
        </mc:AlternateContent>
        <mc:AlternateContent xmlns:mc="http://schemas.openxmlformats.org/markup-compatibility/2006">
          <mc:Choice Requires="x14">
            <control shapeId="7199" r:id="rId13" name="Option Button 31">
              <controlPr defaultSize="0" autoFill="0" autoLine="0" autoPict="0">
                <anchor moveWithCells="1">
                  <from>
                    <xdr:col>4</xdr:col>
                    <xdr:colOff>647700</xdr:colOff>
                    <xdr:row>25</xdr:row>
                    <xdr:rowOff>47625</xdr:rowOff>
                  </from>
                  <to>
                    <xdr:col>5</xdr:col>
                    <xdr:colOff>485775</xdr:colOff>
                    <xdr:row>25</xdr:row>
                    <xdr:rowOff>266700</xdr:rowOff>
                  </to>
                </anchor>
              </controlPr>
            </control>
          </mc:Choice>
        </mc:AlternateContent>
        <mc:AlternateContent xmlns:mc="http://schemas.openxmlformats.org/markup-compatibility/2006">
          <mc:Choice Requires="x14">
            <control shapeId="7200" r:id="rId14" name="Option Button 32">
              <controlPr defaultSize="0" autoFill="0" autoLine="0" autoPict="0">
                <anchor moveWithCells="1">
                  <from>
                    <xdr:col>6</xdr:col>
                    <xdr:colOff>504825</xdr:colOff>
                    <xdr:row>25</xdr:row>
                    <xdr:rowOff>47625</xdr:rowOff>
                  </from>
                  <to>
                    <xdr:col>7</xdr:col>
                    <xdr:colOff>419100</xdr:colOff>
                    <xdr:row>25</xdr:row>
                    <xdr:rowOff>266700</xdr:rowOff>
                  </to>
                </anchor>
              </controlPr>
            </control>
          </mc:Choice>
        </mc:AlternateContent>
        <mc:AlternateContent xmlns:mc="http://schemas.openxmlformats.org/markup-compatibility/2006">
          <mc:Choice Requires="x14">
            <control shapeId="7201" r:id="rId15" name="Group Box 33">
              <controlPr defaultSize="0" autoFill="0" autoPict="0">
                <anchor moveWithCells="1">
                  <from>
                    <xdr:col>4</xdr:col>
                    <xdr:colOff>9525</xdr:colOff>
                    <xdr:row>25</xdr:row>
                    <xdr:rowOff>9525</xdr:rowOff>
                  </from>
                  <to>
                    <xdr:col>8</xdr:col>
                    <xdr:colOff>590550</xdr:colOff>
                    <xdr:row>26</xdr:row>
                    <xdr:rowOff>9525</xdr:rowOff>
                  </to>
                </anchor>
              </controlPr>
            </control>
          </mc:Choice>
        </mc:AlternateContent>
        <mc:AlternateContent xmlns:mc="http://schemas.openxmlformats.org/markup-compatibility/2006">
          <mc:Choice Requires="x14">
            <control shapeId="7202" r:id="rId16" name="Option Button 34">
              <controlPr defaultSize="0" autoFill="0" autoLine="0" autoPict="0">
                <anchor moveWithCells="1">
                  <from>
                    <xdr:col>4</xdr:col>
                    <xdr:colOff>647700</xdr:colOff>
                    <xdr:row>33</xdr:row>
                    <xdr:rowOff>47625</xdr:rowOff>
                  </from>
                  <to>
                    <xdr:col>5</xdr:col>
                    <xdr:colOff>342900</xdr:colOff>
                    <xdr:row>33</xdr:row>
                    <xdr:rowOff>266700</xdr:rowOff>
                  </to>
                </anchor>
              </controlPr>
            </control>
          </mc:Choice>
        </mc:AlternateContent>
        <mc:AlternateContent xmlns:mc="http://schemas.openxmlformats.org/markup-compatibility/2006">
          <mc:Choice Requires="x14">
            <control shapeId="7203" r:id="rId17" name="Option Button 35">
              <controlPr defaultSize="0" autoFill="0" autoLine="0" autoPict="0">
                <anchor moveWithCells="1">
                  <from>
                    <xdr:col>6</xdr:col>
                    <xdr:colOff>457200</xdr:colOff>
                    <xdr:row>33</xdr:row>
                    <xdr:rowOff>57150</xdr:rowOff>
                  </from>
                  <to>
                    <xdr:col>7</xdr:col>
                    <xdr:colOff>76200</xdr:colOff>
                    <xdr:row>33</xdr:row>
                    <xdr:rowOff>276225</xdr:rowOff>
                  </to>
                </anchor>
              </controlPr>
            </control>
          </mc:Choice>
        </mc:AlternateContent>
        <mc:AlternateContent xmlns:mc="http://schemas.openxmlformats.org/markup-compatibility/2006">
          <mc:Choice Requires="x14">
            <control shapeId="7204" r:id="rId18" name="Group Box 36">
              <controlPr defaultSize="0" autoFill="0" autoPict="0">
                <anchor moveWithCells="1">
                  <from>
                    <xdr:col>4</xdr:col>
                    <xdr:colOff>9525</xdr:colOff>
                    <xdr:row>33</xdr:row>
                    <xdr:rowOff>9525</xdr:rowOff>
                  </from>
                  <to>
                    <xdr:col>8</xdr:col>
                    <xdr:colOff>590550</xdr:colOff>
                    <xdr:row>33</xdr:row>
                    <xdr:rowOff>295275</xdr:rowOff>
                  </to>
                </anchor>
              </controlPr>
            </control>
          </mc:Choice>
        </mc:AlternateContent>
        <mc:AlternateContent xmlns:mc="http://schemas.openxmlformats.org/markup-compatibility/2006">
          <mc:Choice Requires="x14">
            <control shapeId="7205" r:id="rId19" name="Option Button 37">
              <controlPr defaultSize="0" autoFill="0" autoLine="0" autoPict="0">
                <anchor moveWithCells="1">
                  <from>
                    <xdr:col>4</xdr:col>
                    <xdr:colOff>647700</xdr:colOff>
                    <xdr:row>34</xdr:row>
                    <xdr:rowOff>47625</xdr:rowOff>
                  </from>
                  <to>
                    <xdr:col>5</xdr:col>
                    <xdr:colOff>352425</xdr:colOff>
                    <xdr:row>34</xdr:row>
                    <xdr:rowOff>266700</xdr:rowOff>
                  </to>
                </anchor>
              </controlPr>
            </control>
          </mc:Choice>
        </mc:AlternateContent>
        <mc:AlternateContent xmlns:mc="http://schemas.openxmlformats.org/markup-compatibility/2006">
          <mc:Choice Requires="x14">
            <control shapeId="7206" r:id="rId20" name="Option Button 38">
              <controlPr defaultSize="0" autoFill="0" autoLine="0" autoPict="0">
                <anchor moveWithCells="1">
                  <from>
                    <xdr:col>6</xdr:col>
                    <xdr:colOff>457200</xdr:colOff>
                    <xdr:row>34</xdr:row>
                    <xdr:rowOff>47625</xdr:rowOff>
                  </from>
                  <to>
                    <xdr:col>7</xdr:col>
                    <xdr:colOff>85725</xdr:colOff>
                    <xdr:row>34</xdr:row>
                    <xdr:rowOff>266700</xdr:rowOff>
                  </to>
                </anchor>
              </controlPr>
            </control>
          </mc:Choice>
        </mc:AlternateContent>
        <mc:AlternateContent xmlns:mc="http://schemas.openxmlformats.org/markup-compatibility/2006">
          <mc:Choice Requires="x14">
            <control shapeId="7207" r:id="rId21" name="Group Box 39">
              <controlPr defaultSize="0" autoFill="0" autoPict="0">
                <anchor moveWithCells="1">
                  <from>
                    <xdr:col>4</xdr:col>
                    <xdr:colOff>0</xdr:colOff>
                    <xdr:row>34</xdr:row>
                    <xdr:rowOff>0</xdr:rowOff>
                  </from>
                  <to>
                    <xdr:col>8</xdr:col>
                    <xdr:colOff>590550</xdr:colOff>
                    <xdr:row>34</xdr:row>
                    <xdr:rowOff>295275</xdr:rowOff>
                  </to>
                </anchor>
              </controlPr>
            </control>
          </mc:Choice>
        </mc:AlternateContent>
        <mc:AlternateContent xmlns:mc="http://schemas.openxmlformats.org/markup-compatibility/2006">
          <mc:Choice Requires="x14">
            <control shapeId="7208" r:id="rId22" name="Option Button 40">
              <controlPr defaultSize="0" autoFill="0" autoLine="0" autoPict="0">
                <anchor moveWithCells="1">
                  <from>
                    <xdr:col>4</xdr:col>
                    <xdr:colOff>628650</xdr:colOff>
                    <xdr:row>42</xdr:row>
                    <xdr:rowOff>47625</xdr:rowOff>
                  </from>
                  <to>
                    <xdr:col>5</xdr:col>
                    <xdr:colOff>323850</xdr:colOff>
                    <xdr:row>42</xdr:row>
                    <xdr:rowOff>266700</xdr:rowOff>
                  </to>
                </anchor>
              </controlPr>
            </control>
          </mc:Choice>
        </mc:AlternateContent>
        <mc:AlternateContent xmlns:mc="http://schemas.openxmlformats.org/markup-compatibility/2006">
          <mc:Choice Requires="x14">
            <control shapeId="7209" r:id="rId23" name="Option Button 41">
              <controlPr defaultSize="0" autoFill="0" autoLine="0" autoPict="0">
                <anchor moveWithCells="1">
                  <from>
                    <xdr:col>6</xdr:col>
                    <xdr:colOff>533400</xdr:colOff>
                    <xdr:row>42</xdr:row>
                    <xdr:rowOff>47625</xdr:rowOff>
                  </from>
                  <to>
                    <xdr:col>7</xdr:col>
                    <xdr:colOff>152400</xdr:colOff>
                    <xdr:row>42</xdr:row>
                    <xdr:rowOff>266700</xdr:rowOff>
                  </to>
                </anchor>
              </controlPr>
            </control>
          </mc:Choice>
        </mc:AlternateContent>
        <mc:AlternateContent xmlns:mc="http://schemas.openxmlformats.org/markup-compatibility/2006">
          <mc:Choice Requires="x14">
            <control shapeId="7210" r:id="rId24" name="Group Box 42">
              <controlPr defaultSize="0" autoFill="0" autoPict="0">
                <anchor moveWithCells="1">
                  <from>
                    <xdr:col>4</xdr:col>
                    <xdr:colOff>0</xdr:colOff>
                    <xdr:row>42</xdr:row>
                    <xdr:rowOff>9525</xdr:rowOff>
                  </from>
                  <to>
                    <xdr:col>8</xdr:col>
                    <xdr:colOff>590550</xdr:colOff>
                    <xdr:row>43</xdr:row>
                    <xdr:rowOff>9525</xdr:rowOff>
                  </to>
                </anchor>
              </controlPr>
            </control>
          </mc:Choice>
        </mc:AlternateContent>
        <mc:AlternateContent xmlns:mc="http://schemas.openxmlformats.org/markup-compatibility/2006">
          <mc:Choice Requires="x14">
            <control shapeId="7211" r:id="rId25" name="Option Button 43">
              <controlPr defaultSize="0" autoFill="0" autoLine="0" autoPict="0">
                <anchor moveWithCells="1">
                  <from>
                    <xdr:col>4</xdr:col>
                    <xdr:colOff>628650</xdr:colOff>
                    <xdr:row>43</xdr:row>
                    <xdr:rowOff>57150</xdr:rowOff>
                  </from>
                  <to>
                    <xdr:col>5</xdr:col>
                    <xdr:colOff>333375</xdr:colOff>
                    <xdr:row>43</xdr:row>
                    <xdr:rowOff>276225</xdr:rowOff>
                  </to>
                </anchor>
              </controlPr>
            </control>
          </mc:Choice>
        </mc:AlternateContent>
        <mc:AlternateContent xmlns:mc="http://schemas.openxmlformats.org/markup-compatibility/2006">
          <mc:Choice Requires="x14">
            <control shapeId="7212" r:id="rId26" name="Option Button 44">
              <controlPr defaultSize="0" autoFill="0" autoLine="0" autoPict="0">
                <anchor moveWithCells="1">
                  <from>
                    <xdr:col>6</xdr:col>
                    <xdr:colOff>533400</xdr:colOff>
                    <xdr:row>43</xdr:row>
                    <xdr:rowOff>57150</xdr:rowOff>
                  </from>
                  <to>
                    <xdr:col>7</xdr:col>
                    <xdr:colOff>161925</xdr:colOff>
                    <xdr:row>43</xdr:row>
                    <xdr:rowOff>276225</xdr:rowOff>
                  </to>
                </anchor>
              </controlPr>
            </control>
          </mc:Choice>
        </mc:AlternateContent>
        <mc:AlternateContent xmlns:mc="http://schemas.openxmlformats.org/markup-compatibility/2006">
          <mc:Choice Requires="x14">
            <control shapeId="7213" r:id="rId27" name="Group Box 45">
              <controlPr defaultSize="0" autoFill="0" autoPict="0">
                <anchor moveWithCells="1">
                  <from>
                    <xdr:col>4</xdr:col>
                    <xdr:colOff>0</xdr:colOff>
                    <xdr:row>43</xdr:row>
                    <xdr:rowOff>9525</xdr:rowOff>
                  </from>
                  <to>
                    <xdr:col>8</xdr:col>
                    <xdr:colOff>590550</xdr:colOff>
                    <xdr:row>44</xdr:row>
                    <xdr:rowOff>9525</xdr:rowOff>
                  </to>
                </anchor>
              </controlPr>
            </control>
          </mc:Choice>
        </mc:AlternateContent>
        <mc:AlternateContent xmlns:mc="http://schemas.openxmlformats.org/markup-compatibility/2006">
          <mc:Choice Requires="x14">
            <control shapeId="7214" r:id="rId28" name="Check Box 46">
              <controlPr defaultSize="0" autoFill="0" autoLine="0" autoPict="0">
                <anchor moveWithCells="1">
                  <from>
                    <xdr:col>0</xdr:col>
                    <xdr:colOff>104775</xdr:colOff>
                    <xdr:row>67</xdr:row>
                    <xdr:rowOff>161925</xdr:rowOff>
                  </from>
                  <to>
                    <xdr:col>0</xdr:col>
                    <xdr:colOff>409575</xdr:colOff>
                    <xdr:row>68</xdr:row>
                    <xdr:rowOff>190500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M217"/>
  <sheetViews>
    <sheetView showZeros="0" zoomScale="115" zoomScaleNormal="115" workbookViewId="0">
      <selection activeCell="L8" sqref="L8:T8"/>
    </sheetView>
  </sheetViews>
  <sheetFormatPr baseColWidth="10" defaultColWidth="11.5703125" defaultRowHeight="15" x14ac:dyDescent="0.25"/>
  <cols>
    <col min="1" max="2" width="7.140625" customWidth="1"/>
    <col min="3" max="3" width="4.42578125" customWidth="1"/>
    <col min="4" max="4" width="8.85546875" customWidth="1"/>
    <col min="5" max="5" width="4.7109375" customWidth="1"/>
    <col min="6" max="6" width="6.28515625" customWidth="1"/>
    <col min="7" max="10" width="5.85546875" customWidth="1"/>
    <col min="11" max="11" width="7" customWidth="1"/>
    <col min="12" max="13" width="5.855468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ht="33" customHeight="1" x14ac:dyDescent="0.25">
      <c r="A6" s="1"/>
      <c r="B6" s="1"/>
      <c r="C6" s="1"/>
      <c r="D6" s="1"/>
      <c r="E6" s="1"/>
      <c r="F6" s="1"/>
      <c r="G6" s="1"/>
      <c r="H6" s="1"/>
      <c r="I6" s="1"/>
      <c r="J6" s="1"/>
      <c r="K6" s="1"/>
      <c r="L6" s="1"/>
      <c r="M6" s="1"/>
    </row>
    <row r="7" spans="1:13" x14ac:dyDescent="0.25">
      <c r="A7" s="27" t="s">
        <v>100</v>
      </c>
      <c r="B7" s="1"/>
      <c r="C7" s="1"/>
      <c r="D7" s="1"/>
      <c r="E7" s="1"/>
      <c r="F7" s="1"/>
      <c r="G7" s="1"/>
      <c r="H7" s="1"/>
      <c r="I7" s="1"/>
      <c r="J7" s="1"/>
      <c r="K7" s="1"/>
      <c r="L7" s="1"/>
      <c r="M7" s="1"/>
    </row>
    <row r="8" spans="1:13" ht="6.75" customHeight="1" x14ac:dyDescent="0.25">
      <c r="A8" s="1"/>
      <c r="B8" s="1"/>
      <c r="C8" s="1"/>
      <c r="D8" s="1"/>
      <c r="E8" s="1"/>
      <c r="F8" s="1"/>
      <c r="G8" s="1"/>
      <c r="H8" s="1"/>
      <c r="I8" s="1"/>
      <c r="J8" s="1"/>
      <c r="K8" s="1"/>
      <c r="L8" s="1"/>
      <c r="M8" s="1"/>
    </row>
    <row r="9" spans="1:13" x14ac:dyDescent="0.25">
      <c r="A9" s="243">
        <f>'Aanmelding activiteit'!F7</f>
        <v>0</v>
      </c>
      <c r="B9" s="243"/>
      <c r="C9" s="243"/>
      <c r="D9" s="243"/>
      <c r="E9" s="243"/>
      <c r="F9" s="243"/>
      <c r="G9" s="243"/>
      <c r="H9" s="1"/>
      <c r="I9" s="1"/>
      <c r="J9" s="1"/>
      <c r="K9" s="1"/>
      <c r="L9" s="1"/>
      <c r="M9" s="1"/>
    </row>
    <row r="10" spans="1:13" x14ac:dyDescent="0.25">
      <c r="A10" s="243">
        <f>'Aanmelding activiteit'!F8</f>
        <v>0</v>
      </c>
      <c r="B10" s="243"/>
      <c r="C10" s="243"/>
      <c r="D10" s="243"/>
      <c r="E10" s="243"/>
      <c r="F10" s="243"/>
      <c r="G10" s="243"/>
      <c r="H10" s="1"/>
      <c r="I10" s="1"/>
      <c r="J10" s="1"/>
      <c r="K10" s="1"/>
      <c r="L10" s="1"/>
      <c r="M10" s="1"/>
    </row>
    <row r="11" spans="1:13" x14ac:dyDescent="0.25">
      <c r="A11" s="243">
        <f>'Aanmelding activiteit'!F9</f>
        <v>0</v>
      </c>
      <c r="B11" s="243"/>
      <c r="C11" s="243"/>
      <c r="D11" s="243"/>
      <c r="E11" s="243"/>
      <c r="F11" s="243"/>
      <c r="G11" s="243"/>
      <c r="H11" s="1"/>
      <c r="I11" s="1"/>
      <c r="J11" s="1"/>
      <c r="K11" s="1"/>
      <c r="L11" s="1"/>
      <c r="M11" s="1"/>
    </row>
    <row r="12" spans="1:13" ht="63.75" customHeight="1" x14ac:dyDescent="0.25">
      <c r="A12" s="1"/>
      <c r="B12" s="1"/>
      <c r="C12" s="1"/>
      <c r="D12" s="1"/>
      <c r="E12" s="1"/>
      <c r="F12" s="1"/>
      <c r="G12" s="1"/>
      <c r="H12" s="1"/>
      <c r="I12" s="1"/>
      <c r="J12" s="1"/>
      <c r="K12" s="1"/>
      <c r="L12" s="1"/>
      <c r="M12" s="1"/>
    </row>
    <row r="13" spans="1:13" x14ac:dyDescent="0.25">
      <c r="A13" s="2" t="s">
        <v>101</v>
      </c>
      <c r="B13" s="1"/>
      <c r="C13" s="1"/>
      <c r="D13" s="1"/>
      <c r="E13" s="1"/>
      <c r="F13" s="1"/>
      <c r="G13" s="1"/>
      <c r="H13" s="1"/>
      <c r="I13" s="1"/>
      <c r="J13" s="1"/>
      <c r="K13" s="1"/>
      <c r="L13" s="1"/>
      <c r="M13" s="1"/>
    </row>
    <row r="14" spans="1:13" x14ac:dyDescent="0.25">
      <c r="A14" s="244">
        <f>'Aanmelding activiteit'!D3</f>
        <v>0</v>
      </c>
      <c r="B14" s="245"/>
      <c r="C14" s="245"/>
      <c r="D14" s="245"/>
      <c r="E14" s="245"/>
      <c r="F14" s="245"/>
      <c r="G14" s="245"/>
      <c r="H14" s="1"/>
      <c r="I14" s="1"/>
      <c r="J14" s="1"/>
      <c r="K14" s="1"/>
      <c r="L14" s="1"/>
      <c r="M14" s="1"/>
    </row>
    <row r="15" spans="1:13" x14ac:dyDescent="0.25">
      <c r="A15" s="2" t="s">
        <v>102</v>
      </c>
      <c r="B15" s="1"/>
      <c r="C15" s="1"/>
      <c r="D15" s="1"/>
      <c r="E15" s="1"/>
      <c r="F15" s="1"/>
      <c r="G15" s="1"/>
      <c r="H15" s="1"/>
      <c r="I15" s="1"/>
      <c r="J15" s="1"/>
      <c r="K15" s="1"/>
      <c r="L15" s="1"/>
      <c r="M15" s="1"/>
    </row>
    <row r="16" spans="1:13" ht="38.25" customHeight="1" x14ac:dyDescent="0.25">
      <c r="A16" s="1"/>
      <c r="B16" s="1"/>
      <c r="C16" s="1"/>
      <c r="D16" s="1"/>
      <c r="E16" s="1"/>
      <c r="F16" s="1"/>
      <c r="G16" s="1"/>
      <c r="H16" s="1"/>
      <c r="I16" s="1"/>
      <c r="J16" s="1"/>
      <c r="K16" s="1"/>
      <c r="L16" s="1"/>
      <c r="M16" s="1"/>
    </row>
    <row r="17" spans="1:13" ht="16.5" customHeight="1" x14ac:dyDescent="0.25">
      <c r="A17" s="1" t="s">
        <v>166</v>
      </c>
      <c r="B17" s="1"/>
      <c r="C17" s="1"/>
      <c r="D17" s="561" t="str">
        <f>'Aanvraag subproject'!G46</f>
        <v>LzG-MB-N11D95-2300</v>
      </c>
      <c r="E17" s="561"/>
      <c r="F17" s="561"/>
      <c r="G17" s="561"/>
      <c r="H17" s="1"/>
      <c r="I17" s="1"/>
      <c r="J17" s="1"/>
      <c r="K17" s="1"/>
      <c r="L17" s="1"/>
      <c r="M17" s="1"/>
    </row>
    <row r="18" spans="1:13" x14ac:dyDescent="0.25">
      <c r="A18" s="1"/>
      <c r="B18" s="560"/>
      <c r="C18" s="560"/>
      <c r="D18" s="560"/>
      <c r="E18" s="1"/>
      <c r="F18" s="1"/>
      <c r="G18" s="1"/>
      <c r="H18" s="1"/>
      <c r="I18" s="1"/>
      <c r="J18" s="1"/>
      <c r="K18" s="591">
        <f ca="1">TODAY()</f>
        <v>45729</v>
      </c>
      <c r="L18" s="591"/>
      <c r="M18" s="591"/>
    </row>
    <row r="19" spans="1:13" ht="51" customHeight="1" x14ac:dyDescent="0.25">
      <c r="A19" s="1"/>
      <c r="B19" s="1"/>
      <c r="C19" s="1"/>
      <c r="D19" s="1"/>
      <c r="E19" s="1"/>
      <c r="F19" s="1"/>
      <c r="G19" s="1"/>
      <c r="H19" s="1"/>
      <c r="I19" s="1"/>
      <c r="J19" s="1"/>
      <c r="K19" s="1"/>
      <c r="L19" s="1"/>
      <c r="M19" s="1"/>
    </row>
    <row r="20" spans="1:13" x14ac:dyDescent="0.25">
      <c r="A20" s="1" t="s">
        <v>108</v>
      </c>
      <c r="B20" s="1"/>
      <c r="C20" s="1"/>
      <c r="D20" s="1"/>
      <c r="E20" s="1"/>
      <c r="F20" s="1"/>
      <c r="G20" s="1"/>
      <c r="H20" s="1"/>
      <c r="I20" s="1"/>
      <c r="J20" s="1"/>
      <c r="K20" s="1"/>
      <c r="L20" s="1"/>
      <c r="M20" s="1"/>
    </row>
    <row r="21" spans="1:13" ht="21" customHeight="1" x14ac:dyDescent="0.25">
      <c r="A21" s="1"/>
      <c r="B21" s="1"/>
      <c r="C21" s="1"/>
      <c r="D21" s="1"/>
      <c r="E21" s="1"/>
      <c r="F21" s="1"/>
      <c r="G21" s="1"/>
      <c r="H21" s="1"/>
      <c r="I21" s="1"/>
      <c r="J21" s="1"/>
      <c r="K21" s="1"/>
      <c r="L21" s="1"/>
      <c r="M21" s="1"/>
    </row>
    <row r="22" spans="1:13" x14ac:dyDescent="0.25">
      <c r="A22" s="1" t="s">
        <v>163</v>
      </c>
      <c r="B22" s="1"/>
      <c r="C22" s="1"/>
      <c r="D22" s="1"/>
      <c r="E22" s="1"/>
      <c r="F22" s="1"/>
      <c r="G22" s="1"/>
      <c r="H22" s="1"/>
      <c r="I22" s="1"/>
      <c r="J22" s="1"/>
      <c r="K22" s="1"/>
      <c r="L22" s="1"/>
      <c r="M22" s="1"/>
    </row>
    <row r="23" spans="1:13" x14ac:dyDescent="0.25">
      <c r="A23" s="245">
        <f>'Aanmelding activiteit'!D3</f>
        <v>0</v>
      </c>
      <c r="B23" s="245"/>
      <c r="C23" s="245"/>
      <c r="D23" s="245"/>
      <c r="E23" s="245"/>
      <c r="F23" s="245"/>
      <c r="G23" s="245"/>
      <c r="H23" s="245"/>
      <c r="I23" s="245"/>
      <c r="J23" s="245"/>
      <c r="K23" s="1"/>
      <c r="L23" s="1"/>
      <c r="M23" s="1"/>
    </row>
    <row r="24" spans="1:13" s="4" customFormat="1" ht="15" customHeight="1" x14ac:dyDescent="0.25">
      <c r="A24" s="45" t="str">
        <f>'Aanvraag subproject'!G46</f>
        <v>LzG-MB-N11D95-2300</v>
      </c>
      <c r="B24" s="21"/>
      <c r="C24" s="21"/>
      <c r="D24" s="21"/>
      <c r="E24" s="21" t="s">
        <v>164</v>
      </c>
      <c r="F24" s="559">
        <f>'Aanmelding activiteit'!O3</f>
        <v>0</v>
      </c>
      <c r="G24" s="559"/>
      <c r="H24" s="559"/>
      <c r="I24" s="45" t="s">
        <v>165</v>
      </c>
      <c r="J24" s="21"/>
      <c r="K24" s="21"/>
      <c r="L24" s="21"/>
      <c r="M24" s="21"/>
    </row>
    <row r="25" spans="1:13" x14ac:dyDescent="0.25">
      <c r="A25" s="1" t="s">
        <v>107</v>
      </c>
      <c r="B25" s="1"/>
      <c r="C25" s="1"/>
      <c r="D25" s="1"/>
      <c r="E25" s="1"/>
      <c r="F25" s="1"/>
      <c r="G25" s="1"/>
      <c r="H25" s="1"/>
      <c r="I25" s="1"/>
      <c r="J25" s="1"/>
      <c r="K25" s="1"/>
      <c r="L25" s="1"/>
      <c r="M25" s="1"/>
    </row>
    <row r="26" spans="1:13" x14ac:dyDescent="0.25">
      <c r="A26" s="1" t="s">
        <v>239</v>
      </c>
      <c r="B26" s="1"/>
      <c r="C26" s="1"/>
      <c r="D26" s="22"/>
      <c r="E26" s="541">
        <f>'Aanmelding activiteit'!J69</f>
        <v>0</v>
      </c>
      <c r="F26" s="541"/>
      <c r="G26" s="541"/>
      <c r="H26" s="1"/>
      <c r="I26" s="1"/>
      <c r="J26" s="1"/>
      <c r="K26" s="1"/>
      <c r="L26" s="1"/>
      <c r="M26" s="1"/>
    </row>
    <row r="27" spans="1:13" x14ac:dyDescent="0.25">
      <c r="A27" s="1" t="s">
        <v>104</v>
      </c>
      <c r="B27" s="1"/>
      <c r="C27" s="1"/>
      <c r="D27" s="1"/>
      <c r="E27" s="1"/>
      <c r="F27" s="1"/>
      <c r="G27" s="1"/>
      <c r="H27" s="1"/>
      <c r="I27" s="1"/>
      <c r="J27" s="1"/>
      <c r="K27" s="1"/>
      <c r="L27" s="1"/>
      <c r="M27" s="1"/>
    </row>
    <row r="28" spans="1:13" ht="21.75" customHeight="1" x14ac:dyDescent="0.25">
      <c r="A28" s="1"/>
      <c r="B28" s="1"/>
      <c r="C28" s="1"/>
      <c r="D28" s="1"/>
      <c r="E28" s="1"/>
      <c r="F28" s="1"/>
      <c r="G28" s="1"/>
      <c r="H28" s="1"/>
      <c r="I28" s="1"/>
      <c r="J28" s="1"/>
      <c r="K28" s="1"/>
      <c r="L28" s="1"/>
      <c r="M28" s="1"/>
    </row>
    <row r="29" spans="1:13" x14ac:dyDescent="0.25">
      <c r="A29" s="23" t="s">
        <v>128</v>
      </c>
      <c r="B29" s="24" t="s">
        <v>129</v>
      </c>
      <c r="C29" s="1"/>
      <c r="D29" s="1"/>
      <c r="E29" s="1"/>
      <c r="F29" s="1"/>
      <c r="G29" s="1"/>
      <c r="H29" s="1"/>
      <c r="I29" s="1"/>
      <c r="J29" s="1"/>
      <c r="K29" s="1"/>
      <c r="L29" s="1"/>
      <c r="M29" s="1"/>
    </row>
    <row r="30" spans="1:13" x14ac:dyDescent="0.25">
      <c r="A30" s="25"/>
      <c r="B30" s="1"/>
      <c r="C30" s="1"/>
      <c r="D30" s="1"/>
      <c r="E30" s="1"/>
      <c r="F30" s="1"/>
      <c r="G30" s="1"/>
      <c r="H30" s="1"/>
      <c r="I30" s="1"/>
      <c r="J30" s="1"/>
      <c r="K30" s="1"/>
      <c r="L30" s="1"/>
      <c r="M30" s="1"/>
    </row>
    <row r="31" spans="1:13" x14ac:dyDescent="0.25">
      <c r="A31" s="25" t="s">
        <v>139</v>
      </c>
      <c r="B31" s="1"/>
      <c r="C31" s="52" t="s">
        <v>169</v>
      </c>
      <c r="D31" s="559">
        <f>'Aanmelding activiteit'!E4</f>
        <v>0</v>
      </c>
      <c r="E31" s="559"/>
      <c r="F31" s="559"/>
      <c r="G31" s="51" t="s">
        <v>168</v>
      </c>
      <c r="H31" s="559">
        <f>'Aanmelding activiteit'!H4</f>
        <v>0</v>
      </c>
      <c r="I31" s="559"/>
      <c r="J31" s="559"/>
      <c r="K31" s="559"/>
      <c r="L31" s="1"/>
      <c r="M31" s="1"/>
    </row>
    <row r="32" spans="1:13" x14ac:dyDescent="0.25">
      <c r="A32" s="25" t="s">
        <v>105</v>
      </c>
      <c r="B32" s="1"/>
      <c r="C32" s="1"/>
      <c r="D32" s="1"/>
      <c r="E32" s="1"/>
      <c r="F32" s="1"/>
      <c r="G32" s="1"/>
      <c r="H32" s="1"/>
      <c r="I32" s="1"/>
      <c r="J32" s="1"/>
      <c r="K32" s="1"/>
      <c r="L32" s="1"/>
      <c r="M32" s="1"/>
    </row>
    <row r="33" spans="1:13" x14ac:dyDescent="0.25">
      <c r="A33" s="25" t="s">
        <v>106</v>
      </c>
      <c r="B33" s="1"/>
      <c r="C33" s="1"/>
      <c r="D33" s="1"/>
      <c r="E33" s="1"/>
      <c r="F33" s="1"/>
      <c r="G33" s="1"/>
      <c r="H33" s="1"/>
      <c r="I33" s="1"/>
      <c r="J33" s="1"/>
      <c r="K33" s="1"/>
      <c r="L33" s="1"/>
      <c r="M33" s="1"/>
    </row>
    <row r="34" spans="1:13" ht="21.75" customHeight="1" x14ac:dyDescent="0.25">
      <c r="A34" s="25"/>
      <c r="B34" s="1"/>
      <c r="C34" s="1"/>
      <c r="D34" s="1"/>
      <c r="E34" s="1"/>
      <c r="F34" s="1"/>
      <c r="G34" s="1"/>
      <c r="H34" s="1"/>
      <c r="I34" s="1"/>
      <c r="J34" s="1"/>
      <c r="K34" s="1"/>
      <c r="L34" s="1"/>
      <c r="M34" s="1"/>
    </row>
    <row r="35" spans="1:13" ht="12" customHeight="1" x14ac:dyDescent="0.25">
      <c r="A35" s="1"/>
      <c r="B35" s="1"/>
      <c r="C35" s="1"/>
      <c r="D35" s="1"/>
      <c r="E35" s="1"/>
      <c r="F35" s="1"/>
      <c r="G35" s="1"/>
      <c r="H35" s="1"/>
      <c r="I35" s="1"/>
      <c r="J35" s="1"/>
      <c r="K35" s="1"/>
      <c r="L35" s="1"/>
      <c r="M35" s="1"/>
    </row>
    <row r="36" spans="1:13" ht="19.5" customHeight="1" x14ac:dyDescent="0.3">
      <c r="A36" s="20" t="s">
        <v>93</v>
      </c>
      <c r="B36" s="19"/>
      <c r="C36" s="19"/>
      <c r="D36" s="19"/>
      <c r="E36" s="19"/>
      <c r="F36" s="19"/>
      <c r="G36" s="19"/>
      <c r="H36" s="19"/>
      <c r="I36" s="19"/>
      <c r="J36" s="19"/>
      <c r="K36" s="19"/>
      <c r="L36" s="19"/>
      <c r="M36" s="19"/>
    </row>
    <row r="37" spans="1:13" ht="12.75" customHeight="1" x14ac:dyDescent="0.25">
      <c r="A37" s="5"/>
      <c r="B37" s="5"/>
      <c r="C37" s="5"/>
      <c r="D37" s="5"/>
      <c r="E37" s="5"/>
      <c r="F37" s="5"/>
      <c r="G37" s="5"/>
      <c r="H37" s="5"/>
      <c r="I37" s="5"/>
      <c r="J37" s="5"/>
      <c r="K37" s="5"/>
      <c r="L37" s="5"/>
      <c r="M37" s="5"/>
    </row>
    <row r="38" spans="1:13" ht="63" customHeight="1" x14ac:dyDescent="0.25">
      <c r="A38" s="553" t="s">
        <v>7</v>
      </c>
      <c r="B38" s="566"/>
      <c r="C38" s="566"/>
      <c r="D38" s="572" t="s">
        <v>192</v>
      </c>
      <c r="E38" s="572"/>
      <c r="F38" s="572" t="s">
        <v>193</v>
      </c>
      <c r="G38" s="572"/>
      <c r="H38" s="572" t="s">
        <v>46</v>
      </c>
      <c r="I38" s="572"/>
      <c r="J38" s="571" t="s">
        <v>110</v>
      </c>
      <c r="K38" s="571"/>
      <c r="L38" s="569" t="s">
        <v>109</v>
      </c>
      <c r="M38" s="570"/>
    </row>
    <row r="39" spans="1:13" ht="33.75" customHeight="1" x14ac:dyDescent="0.25">
      <c r="A39" s="567">
        <f>'Aanmelding activiteit'!F7</f>
        <v>0</v>
      </c>
      <c r="B39" s="567"/>
      <c r="C39" s="567"/>
      <c r="D39" s="564">
        <f>'Aanmelding activiteit'!N64</f>
        <v>0</v>
      </c>
      <c r="E39" s="564"/>
      <c r="F39" s="564">
        <f>'Aanmelding activiteit'!N65</f>
        <v>0</v>
      </c>
      <c r="G39" s="564"/>
      <c r="H39" s="562">
        <f>D39+F39</f>
        <v>0</v>
      </c>
      <c r="I39" s="562"/>
      <c r="J39" s="562">
        <f>H39*0.7</f>
        <v>0</v>
      </c>
      <c r="K39" s="562"/>
      <c r="L39" s="562">
        <f>H39*0.3</f>
        <v>0</v>
      </c>
      <c r="M39" s="563"/>
    </row>
    <row r="40" spans="1:13" ht="33.75" customHeight="1" x14ac:dyDescent="0.25">
      <c r="A40" s="567">
        <f>'Aanmelding activiteit'!T7</f>
        <v>0</v>
      </c>
      <c r="B40" s="567"/>
      <c r="C40" s="567"/>
      <c r="D40" s="564">
        <f>'Aanmelding activiteit'!Q64</f>
        <v>0</v>
      </c>
      <c r="E40" s="564"/>
      <c r="F40" s="564">
        <f>'Aanmelding activiteit'!Q65</f>
        <v>0</v>
      </c>
      <c r="G40" s="564"/>
      <c r="H40" s="562">
        <f t="shared" ref="H40:H42" si="0">D40+F40</f>
        <v>0</v>
      </c>
      <c r="I40" s="562"/>
      <c r="J40" s="562">
        <f t="shared" ref="J40:J42" si="1">H40*0.7</f>
        <v>0</v>
      </c>
      <c r="K40" s="562"/>
      <c r="L40" s="562">
        <f t="shared" ref="L40:L42" si="2">H40*0.3</f>
        <v>0</v>
      </c>
      <c r="M40" s="563"/>
    </row>
    <row r="41" spans="1:13" ht="33.75" customHeight="1" x14ac:dyDescent="0.25">
      <c r="A41" s="567">
        <f>'Aanmelding activiteit'!F20</f>
        <v>0</v>
      </c>
      <c r="B41" s="567"/>
      <c r="C41" s="567"/>
      <c r="D41" s="564">
        <f>'Aanmelding activiteit'!T64</f>
        <v>0</v>
      </c>
      <c r="E41" s="564"/>
      <c r="F41" s="564">
        <f>'Aanmelding activiteit'!T65</f>
        <v>0</v>
      </c>
      <c r="G41" s="564"/>
      <c r="H41" s="562">
        <f t="shared" si="0"/>
        <v>0</v>
      </c>
      <c r="I41" s="562"/>
      <c r="J41" s="562">
        <f t="shared" si="1"/>
        <v>0</v>
      </c>
      <c r="K41" s="562"/>
      <c r="L41" s="562">
        <f t="shared" si="2"/>
        <v>0</v>
      </c>
      <c r="M41" s="563"/>
    </row>
    <row r="42" spans="1:13" ht="33.75" customHeight="1" x14ac:dyDescent="0.25">
      <c r="A42" s="567">
        <f>'Aanmelding activiteit'!T20</f>
        <v>0</v>
      </c>
      <c r="B42" s="567"/>
      <c r="C42" s="567"/>
      <c r="D42" s="564">
        <f>'Aanmelding activiteit'!W64</f>
        <v>0</v>
      </c>
      <c r="E42" s="564"/>
      <c r="F42" s="564">
        <f>'Aanmelding activiteit'!W65</f>
        <v>0</v>
      </c>
      <c r="G42" s="564"/>
      <c r="H42" s="562">
        <f t="shared" si="0"/>
        <v>0</v>
      </c>
      <c r="I42" s="562"/>
      <c r="J42" s="562">
        <f t="shared" si="1"/>
        <v>0</v>
      </c>
      <c r="K42" s="562"/>
      <c r="L42" s="562">
        <f t="shared" si="2"/>
        <v>0</v>
      </c>
      <c r="M42" s="563"/>
    </row>
    <row r="43" spans="1:13" ht="33.75" customHeight="1" x14ac:dyDescent="0.25">
      <c r="A43" s="40"/>
      <c r="B43" s="575" t="s">
        <v>46</v>
      </c>
      <c r="C43" s="576"/>
      <c r="D43" s="574">
        <f>SUM(D39:E42)</f>
        <v>0</v>
      </c>
      <c r="E43" s="565"/>
      <c r="F43" s="565">
        <f>SUM(F39:G42)</f>
        <v>0</v>
      </c>
      <c r="G43" s="565"/>
      <c r="H43" s="568">
        <f>SUM(H39:I42)</f>
        <v>0</v>
      </c>
      <c r="I43" s="568"/>
      <c r="J43" s="565">
        <f>SUM(J39:K42)</f>
        <v>0</v>
      </c>
      <c r="K43" s="565"/>
      <c r="L43" s="565">
        <f>SUM(L39:M42)</f>
        <v>0</v>
      </c>
      <c r="M43" s="573"/>
    </row>
    <row r="44" spans="1:13" ht="49.5" customHeight="1" x14ac:dyDescent="0.25">
      <c r="A44" s="1"/>
      <c r="B44" s="1"/>
      <c r="C44" s="1"/>
      <c r="D44" s="1"/>
      <c r="E44" s="1"/>
      <c r="F44" s="1"/>
      <c r="G44" s="1"/>
      <c r="H44" s="1"/>
      <c r="I44" s="1"/>
      <c r="J44" s="1"/>
      <c r="K44" s="1"/>
      <c r="L44" s="1"/>
      <c r="M44" s="1"/>
    </row>
    <row r="45" spans="1:13" x14ac:dyDescent="0.25">
      <c r="A45" s="23" t="s">
        <v>130</v>
      </c>
      <c r="B45" s="24" t="s">
        <v>131</v>
      </c>
      <c r="C45" s="1"/>
      <c r="D45" s="1"/>
      <c r="E45" s="1"/>
      <c r="F45" s="1"/>
      <c r="G45" s="1"/>
      <c r="H45" s="1"/>
      <c r="I45" s="1"/>
      <c r="J45" s="1"/>
      <c r="K45" s="1"/>
      <c r="L45" s="1"/>
      <c r="M45" s="1"/>
    </row>
    <row r="46" spans="1:13" x14ac:dyDescent="0.25">
      <c r="A46" s="23" t="s">
        <v>111</v>
      </c>
      <c r="B46" s="1"/>
      <c r="C46" s="1"/>
      <c r="D46" s="1"/>
      <c r="E46" s="1"/>
      <c r="F46" s="1"/>
      <c r="G46" s="1"/>
      <c r="H46" s="1"/>
      <c r="I46" s="1"/>
      <c r="J46" s="1"/>
      <c r="K46" s="1"/>
      <c r="L46" s="1"/>
      <c r="M46" s="1"/>
    </row>
    <row r="47" spans="1:13" x14ac:dyDescent="0.25">
      <c r="A47" s="23" t="s">
        <v>112</v>
      </c>
      <c r="B47" s="1"/>
      <c r="C47" s="1"/>
      <c r="D47" s="1"/>
      <c r="E47" s="1"/>
      <c r="F47" s="1"/>
      <c r="G47" s="1"/>
      <c r="H47" s="1"/>
      <c r="I47" s="1"/>
      <c r="J47" s="1"/>
      <c r="K47" s="1"/>
      <c r="L47" s="1"/>
      <c r="M47" s="1"/>
    </row>
    <row r="48" spans="1:13" x14ac:dyDescent="0.25">
      <c r="A48" s="29" t="s">
        <v>113</v>
      </c>
      <c r="B48" s="1"/>
      <c r="C48" s="1"/>
      <c r="D48" s="1"/>
      <c r="E48" s="1"/>
      <c r="F48" s="1"/>
      <c r="G48" s="1"/>
      <c r="H48" s="1"/>
      <c r="I48" s="1"/>
      <c r="J48" s="1"/>
      <c r="K48" s="1"/>
      <c r="L48" s="1"/>
      <c r="M48" s="1"/>
    </row>
    <row r="49" spans="1:13" ht="22.5" customHeight="1" x14ac:dyDescent="0.25">
      <c r="A49" s="54" t="s">
        <v>114</v>
      </c>
      <c r="B49" s="1"/>
      <c r="C49" s="1"/>
      <c r="D49" s="1"/>
      <c r="E49" s="1"/>
      <c r="F49" s="1"/>
      <c r="G49" s="1"/>
      <c r="H49" s="1"/>
      <c r="I49" s="1"/>
      <c r="J49" s="1"/>
      <c r="K49" s="1"/>
      <c r="L49" s="1"/>
      <c r="M49" s="1"/>
    </row>
    <row r="50" spans="1:13" ht="12.75" customHeight="1" x14ac:dyDescent="0.25">
      <c r="A50" s="23" t="s">
        <v>115</v>
      </c>
      <c r="B50" s="1"/>
      <c r="C50" s="1"/>
      <c r="D50" s="1"/>
      <c r="E50" s="1"/>
      <c r="F50" s="1"/>
      <c r="G50" s="1"/>
      <c r="H50" s="1"/>
      <c r="I50" s="1"/>
      <c r="J50" s="1"/>
      <c r="K50" s="1"/>
      <c r="L50" s="1"/>
      <c r="M50" s="1"/>
    </row>
    <row r="51" spans="1:13" x14ac:dyDescent="0.25">
      <c r="A51" s="25"/>
      <c r="B51" s="1"/>
      <c r="C51" s="1"/>
      <c r="D51" s="1"/>
      <c r="E51" s="1"/>
      <c r="F51" s="1"/>
      <c r="G51" s="1"/>
      <c r="H51" s="1"/>
      <c r="I51" s="1"/>
      <c r="J51" s="1"/>
      <c r="K51" s="1"/>
      <c r="L51" s="1"/>
      <c r="M51" s="1"/>
    </row>
    <row r="52" spans="1:13" ht="24.75" customHeight="1" x14ac:dyDescent="0.25">
      <c r="A52" s="53" t="s">
        <v>132</v>
      </c>
      <c r="B52" s="31" t="s">
        <v>133</v>
      </c>
      <c r="C52" s="32"/>
      <c r="D52" s="32"/>
      <c r="E52" s="32"/>
      <c r="F52" s="30"/>
      <c r="G52" s="30"/>
      <c r="H52" s="30"/>
      <c r="I52" s="30"/>
      <c r="J52" s="30"/>
      <c r="K52" s="30"/>
      <c r="L52" s="30"/>
      <c r="M52" s="30"/>
    </row>
    <row r="53" spans="1:13" ht="12" customHeight="1" x14ac:dyDescent="0.25">
      <c r="A53" s="25"/>
      <c r="B53" s="24" t="s">
        <v>123</v>
      </c>
      <c r="C53" s="24"/>
      <c r="D53" s="24"/>
      <c r="E53" s="24"/>
      <c r="F53" s="1"/>
      <c r="G53" s="1"/>
      <c r="H53" s="1"/>
      <c r="I53" s="1"/>
      <c r="J53" s="1"/>
      <c r="K53" s="1"/>
      <c r="L53" s="1"/>
      <c r="M53" s="1"/>
    </row>
    <row r="54" spans="1:13" x14ac:dyDescent="0.25">
      <c r="A54" s="25"/>
      <c r="B54" s="1"/>
      <c r="C54" s="1"/>
      <c r="D54" s="1"/>
      <c r="E54" s="1"/>
      <c r="F54" s="1"/>
      <c r="G54" s="1"/>
      <c r="H54" s="1"/>
      <c r="I54" s="1"/>
      <c r="J54" s="1"/>
      <c r="K54" s="1"/>
      <c r="L54" s="1"/>
      <c r="M54" s="1"/>
    </row>
    <row r="55" spans="1:13" ht="52.5" customHeight="1" x14ac:dyDescent="0.25">
      <c r="A55" s="539" t="s">
        <v>116</v>
      </c>
      <c r="B55" s="539"/>
      <c r="C55" s="539"/>
      <c r="D55" s="539"/>
      <c r="E55" s="539"/>
      <c r="F55" s="539"/>
      <c r="G55" s="539"/>
      <c r="H55" s="539"/>
      <c r="I55" s="539"/>
      <c r="J55" s="539"/>
      <c r="K55" s="539"/>
      <c r="L55" s="539"/>
      <c r="M55" s="539"/>
    </row>
    <row r="56" spans="1:13" ht="79.5" customHeight="1" x14ac:dyDescent="0.25">
      <c r="A56" s="50"/>
      <c r="B56" s="50"/>
      <c r="C56" s="50"/>
      <c r="D56" s="50"/>
      <c r="E56" s="50"/>
      <c r="F56" s="50"/>
      <c r="G56" s="50"/>
      <c r="H56" s="50"/>
      <c r="I56" s="50"/>
      <c r="J56" s="50"/>
      <c r="K56" s="50"/>
      <c r="L56" s="50"/>
      <c r="M56" s="50"/>
    </row>
    <row r="57" spans="1:13" ht="30.75" customHeight="1" x14ac:dyDescent="0.25">
      <c r="A57" s="585" t="s">
        <v>194</v>
      </c>
      <c r="B57" s="586"/>
      <c r="C57" s="586"/>
      <c r="D57" s="586"/>
      <c r="E57" s="586"/>
      <c r="F57" s="50"/>
      <c r="G57" s="50"/>
      <c r="H57" s="50"/>
      <c r="I57" s="50"/>
      <c r="J57" s="50"/>
      <c r="K57" s="50"/>
      <c r="L57" s="50"/>
      <c r="M57" s="50"/>
    </row>
    <row r="58" spans="1:13" ht="43.5" customHeight="1" x14ac:dyDescent="0.25">
      <c r="A58" s="539" t="s">
        <v>237</v>
      </c>
      <c r="B58" s="539"/>
      <c r="C58" s="539"/>
      <c r="D58" s="539"/>
      <c r="E58" s="539"/>
      <c r="F58" s="539"/>
      <c r="G58" s="539"/>
      <c r="H58" s="539"/>
      <c r="I58" s="539"/>
      <c r="J58" s="539"/>
      <c r="K58" s="539"/>
      <c r="L58" s="539"/>
      <c r="M58" s="539"/>
    </row>
    <row r="59" spans="1:13" ht="19.5" customHeight="1" x14ac:dyDescent="0.25">
      <c r="A59" s="577"/>
      <c r="B59" s="577"/>
      <c r="C59" s="577"/>
      <c r="D59" s="577"/>
      <c r="E59" s="577"/>
      <c r="F59" s="577"/>
      <c r="G59" s="577"/>
      <c r="H59" s="577"/>
      <c r="I59" s="577"/>
      <c r="J59" s="577"/>
      <c r="K59" s="577"/>
      <c r="L59" s="577"/>
      <c r="M59" s="577"/>
    </row>
    <row r="60" spans="1:13" ht="30" customHeight="1" x14ac:dyDescent="0.25">
      <c r="A60" s="58" t="s">
        <v>179</v>
      </c>
      <c r="B60" s="587" t="s">
        <v>134</v>
      </c>
      <c r="C60" s="587"/>
      <c r="D60" s="587"/>
      <c r="E60" s="587"/>
      <c r="F60" s="587"/>
      <c r="G60" s="587"/>
      <c r="H60" s="587"/>
      <c r="I60" s="587"/>
      <c r="J60" s="587"/>
      <c r="K60" s="587"/>
      <c r="L60" s="25"/>
      <c r="M60" s="25"/>
    </row>
    <row r="61" spans="1:13" x14ac:dyDescent="0.25">
      <c r="A61" s="58" t="s">
        <v>179</v>
      </c>
      <c r="B61" s="25" t="s">
        <v>180</v>
      </c>
      <c r="C61" s="25"/>
      <c r="D61" s="25"/>
      <c r="E61" s="25"/>
      <c r="F61" s="25"/>
      <c r="G61" s="25"/>
      <c r="H61" s="25"/>
      <c r="I61" s="25"/>
      <c r="J61" s="25"/>
      <c r="K61" s="25"/>
      <c r="L61" s="25"/>
      <c r="M61" s="25"/>
    </row>
    <row r="62" spans="1:13" x14ac:dyDescent="0.25">
      <c r="A62" s="58" t="s">
        <v>179</v>
      </c>
      <c r="B62" s="25" t="s">
        <v>181</v>
      </c>
      <c r="C62" s="25"/>
      <c r="D62" s="25"/>
      <c r="E62" s="25"/>
      <c r="F62" s="25"/>
      <c r="G62" s="25"/>
      <c r="H62" s="25"/>
      <c r="I62" s="25"/>
      <c r="J62" s="25"/>
      <c r="K62" s="25"/>
      <c r="L62" s="25"/>
      <c r="M62" s="25"/>
    </row>
    <row r="63" spans="1:13" ht="32.25" customHeight="1" x14ac:dyDescent="0.25">
      <c r="A63" s="58" t="s">
        <v>179</v>
      </c>
      <c r="B63" s="587" t="s">
        <v>182</v>
      </c>
      <c r="C63" s="587"/>
      <c r="D63" s="587"/>
      <c r="E63" s="587"/>
      <c r="F63" s="587"/>
      <c r="G63" s="587"/>
      <c r="H63" s="587"/>
      <c r="I63" s="587"/>
      <c r="J63" s="587"/>
      <c r="K63" s="587"/>
      <c r="L63" s="25"/>
      <c r="M63" s="25"/>
    </row>
    <row r="64" spans="1:13" ht="17.25" customHeight="1" x14ac:dyDescent="0.25">
      <c r="A64" s="25"/>
      <c r="B64" s="1"/>
      <c r="C64" s="1"/>
      <c r="D64" s="1"/>
      <c r="E64" s="1"/>
      <c r="F64" s="1"/>
      <c r="G64" s="1"/>
      <c r="H64" s="1"/>
      <c r="I64" s="1"/>
      <c r="J64" s="1"/>
      <c r="K64" s="1"/>
      <c r="L64" s="1"/>
      <c r="M64" s="1"/>
    </row>
    <row r="65" spans="1:13" ht="59.25" customHeight="1" x14ac:dyDescent="0.25">
      <c r="A65" s="587" t="s">
        <v>121</v>
      </c>
      <c r="B65" s="587"/>
      <c r="C65" s="587"/>
      <c r="D65" s="587"/>
      <c r="E65" s="587"/>
      <c r="F65" s="587"/>
      <c r="G65" s="587"/>
      <c r="H65" s="587"/>
      <c r="I65" s="587"/>
      <c r="J65" s="587"/>
      <c r="K65" s="587"/>
      <c r="L65" s="587"/>
      <c r="M65" s="57"/>
    </row>
    <row r="66" spans="1:13" ht="30.75" customHeight="1" x14ac:dyDescent="0.25">
      <c r="A66" s="538" t="s">
        <v>196</v>
      </c>
      <c r="B66" s="538"/>
      <c r="C66" s="47" t="s">
        <v>169</v>
      </c>
      <c r="D66" s="588" t="e">
        <f>#REF!</f>
        <v>#REF!</v>
      </c>
      <c r="E66" s="588"/>
      <c r="F66" s="588"/>
      <c r="G66" s="588"/>
      <c r="H66" s="48"/>
      <c r="I66" s="48"/>
      <c r="J66" s="48"/>
      <c r="K66" s="48"/>
      <c r="L66" s="48"/>
      <c r="M66" s="57"/>
    </row>
    <row r="67" spans="1:13" s="3" customFormat="1" ht="29.25" customHeight="1" x14ac:dyDescent="0.25">
      <c r="A67" s="538" t="s">
        <v>197</v>
      </c>
      <c r="B67" s="538"/>
      <c r="C67" s="538"/>
      <c r="D67" s="538"/>
      <c r="E67" s="538"/>
      <c r="F67" s="538"/>
      <c r="G67" s="538"/>
      <c r="H67" s="538"/>
      <c r="I67" s="538"/>
      <c r="J67" s="538"/>
      <c r="K67" s="538"/>
      <c r="L67" s="538"/>
      <c r="M67" s="56"/>
    </row>
    <row r="68" spans="1:13" x14ac:dyDescent="0.25">
      <c r="A68" s="28" t="s">
        <v>198</v>
      </c>
      <c r="B68" s="1"/>
      <c r="C68" s="1"/>
      <c r="D68" s="1"/>
      <c r="E68" s="1"/>
      <c r="F68" s="1"/>
      <c r="G68" s="1"/>
      <c r="H68" s="1"/>
      <c r="I68" s="1"/>
      <c r="J68" s="1"/>
      <c r="K68" s="1"/>
      <c r="L68" s="1"/>
      <c r="M68" s="1"/>
    </row>
    <row r="69" spans="1:13" ht="13.5" customHeight="1" x14ac:dyDescent="0.25">
      <c r="A69" s="25"/>
      <c r="B69" s="1"/>
      <c r="C69" s="1"/>
      <c r="D69" s="1"/>
      <c r="E69" s="1"/>
      <c r="F69" s="1"/>
      <c r="G69" s="1"/>
      <c r="H69" s="1"/>
      <c r="I69" s="1"/>
      <c r="J69" s="1"/>
      <c r="K69" s="1"/>
      <c r="L69" s="1"/>
      <c r="M69" s="1"/>
    </row>
    <row r="70" spans="1:13" ht="27.75" customHeight="1" x14ac:dyDescent="0.25">
      <c r="A70" s="538" t="s">
        <v>171</v>
      </c>
      <c r="B70" s="538"/>
      <c r="C70" s="538"/>
      <c r="D70" s="538"/>
      <c r="E70" s="538"/>
      <c r="F70" s="538"/>
      <c r="G70" s="538"/>
      <c r="H70" s="538"/>
      <c r="I70" s="538"/>
      <c r="J70" s="538"/>
      <c r="K70" s="538"/>
      <c r="L70" s="538"/>
      <c r="M70" s="538"/>
    </row>
    <row r="71" spans="1:13" ht="15.75" customHeight="1" x14ac:dyDescent="0.25">
      <c r="A71" s="589">
        <f>'Aanmelding activiteit'!F7</f>
        <v>0</v>
      </c>
      <c r="B71" s="589"/>
      <c r="C71" s="589"/>
      <c r="D71" s="589"/>
      <c r="E71" s="589"/>
      <c r="F71" s="589"/>
      <c r="G71" s="589"/>
      <c r="H71" s="589"/>
      <c r="I71" s="246"/>
      <c r="J71" s="246"/>
      <c r="K71" s="246"/>
      <c r="L71" s="47"/>
      <c r="M71" s="47"/>
    </row>
    <row r="72" spans="1:13" ht="15.75" customHeight="1" x14ac:dyDescent="0.25">
      <c r="A72" s="589">
        <f>'Aanmelding activiteit'!T7</f>
        <v>0</v>
      </c>
      <c r="B72" s="589"/>
      <c r="C72" s="589"/>
      <c r="D72" s="589"/>
      <c r="E72" s="589"/>
      <c r="F72" s="589"/>
      <c r="G72" s="589"/>
      <c r="H72" s="589"/>
      <c r="I72" s="246"/>
      <c r="J72" s="246"/>
      <c r="K72" s="246"/>
      <c r="L72" s="47"/>
      <c r="M72" s="47"/>
    </row>
    <row r="73" spans="1:13" ht="15.75" customHeight="1" x14ac:dyDescent="0.25">
      <c r="A73" s="589">
        <f>'Aanmelding activiteit'!F20</f>
        <v>0</v>
      </c>
      <c r="B73" s="589"/>
      <c r="C73" s="589"/>
      <c r="D73" s="589"/>
      <c r="E73" s="589"/>
      <c r="F73" s="589"/>
      <c r="G73" s="589"/>
      <c r="H73" s="589"/>
      <c r="I73" s="246"/>
      <c r="J73" s="246"/>
      <c r="K73" s="246"/>
      <c r="L73" s="47"/>
      <c r="M73" s="47"/>
    </row>
    <row r="74" spans="1:13" ht="15.75" customHeight="1" x14ac:dyDescent="0.25">
      <c r="A74" s="589">
        <f>'Aanmelding activiteit'!T20</f>
        <v>0</v>
      </c>
      <c r="B74" s="589"/>
      <c r="C74" s="589"/>
      <c r="D74" s="589"/>
      <c r="E74" s="589"/>
      <c r="F74" s="589"/>
      <c r="G74" s="589"/>
      <c r="H74" s="589"/>
      <c r="I74" s="247"/>
      <c r="J74" s="247"/>
      <c r="K74" s="247"/>
      <c r="L74" s="48"/>
      <c r="M74" s="48"/>
    </row>
    <row r="75" spans="1:13" s="55" customFormat="1" ht="50.25" customHeight="1" x14ac:dyDescent="0.25">
      <c r="A75" s="538" t="s">
        <v>172</v>
      </c>
      <c r="B75" s="538"/>
      <c r="C75" s="538"/>
      <c r="D75" s="538"/>
      <c r="E75" s="538"/>
      <c r="F75" s="538"/>
      <c r="G75" s="538"/>
      <c r="H75" s="538"/>
      <c r="I75" s="538"/>
      <c r="J75" s="538"/>
      <c r="K75" s="538"/>
      <c r="L75" s="56"/>
      <c r="M75" s="56"/>
    </row>
    <row r="76" spans="1:13" ht="92.25" customHeight="1" x14ac:dyDescent="0.25">
      <c r="A76" s="538" t="s">
        <v>122</v>
      </c>
      <c r="B76" s="538"/>
      <c r="C76" s="538"/>
      <c r="D76" s="538"/>
      <c r="E76" s="538"/>
      <c r="F76" s="538"/>
      <c r="G76" s="538"/>
      <c r="H76" s="538"/>
      <c r="I76" s="538"/>
      <c r="J76" s="538"/>
      <c r="K76" s="538"/>
      <c r="L76" s="56"/>
      <c r="M76" s="56"/>
    </row>
    <row r="77" spans="1:13" ht="21.75" customHeight="1" x14ac:dyDescent="0.25">
      <c r="A77" s="25"/>
      <c r="B77" s="1"/>
      <c r="C77" s="1"/>
      <c r="D77" s="1"/>
      <c r="E77" s="1"/>
      <c r="F77" s="1"/>
      <c r="G77" s="1"/>
      <c r="H77" s="1"/>
      <c r="I77" s="1"/>
      <c r="J77" s="1"/>
      <c r="K77" s="1"/>
      <c r="L77" s="1"/>
      <c r="M77" s="1"/>
    </row>
    <row r="78" spans="1:13" x14ac:dyDescent="0.25">
      <c r="A78" s="25" t="s">
        <v>127</v>
      </c>
      <c r="B78" s="1"/>
      <c r="C78" s="582">
        <f>'Aanmelding activiteit'!D3</f>
        <v>0</v>
      </c>
      <c r="D78" s="582"/>
      <c r="E78" s="582"/>
      <c r="F78" s="582"/>
      <c r="G78" s="582"/>
      <c r="H78" s="582"/>
      <c r="I78" s="582"/>
      <c r="J78" s="582"/>
      <c r="K78" s="1"/>
      <c r="L78" s="1"/>
      <c r="M78" s="1"/>
    </row>
    <row r="79" spans="1:13" ht="56.25" customHeight="1" x14ac:dyDescent="0.25">
      <c r="A79" s="539" t="s">
        <v>126</v>
      </c>
      <c r="B79" s="539"/>
      <c r="C79" s="539"/>
      <c r="D79" s="539"/>
      <c r="E79" s="539"/>
      <c r="F79" s="539"/>
      <c r="G79" s="539"/>
      <c r="H79" s="539"/>
      <c r="I79" s="539"/>
      <c r="J79" s="539"/>
      <c r="K79" s="539"/>
      <c r="L79" s="64"/>
      <c r="M79" s="64"/>
    </row>
    <row r="80" spans="1:13" ht="18.75" customHeight="1" x14ac:dyDescent="0.25">
      <c r="A80" s="25"/>
      <c r="B80" s="1"/>
      <c r="C80" s="1"/>
      <c r="D80" s="1"/>
      <c r="E80" s="1"/>
      <c r="F80" s="1"/>
      <c r="G80" s="1"/>
      <c r="H80" s="1"/>
      <c r="I80" s="1"/>
      <c r="J80" s="1"/>
      <c r="K80" s="1"/>
      <c r="L80" s="1"/>
      <c r="M80" s="1"/>
    </row>
    <row r="81" spans="1:13" ht="31.5" customHeight="1" x14ac:dyDescent="0.25">
      <c r="A81" s="63" t="s">
        <v>117</v>
      </c>
      <c r="B81" s="1"/>
      <c r="C81" s="1"/>
      <c r="D81" s="1"/>
      <c r="E81" s="1"/>
      <c r="F81" s="1"/>
      <c r="G81" s="1"/>
      <c r="H81" s="1"/>
      <c r="I81" s="1"/>
      <c r="J81" s="1"/>
      <c r="K81" s="1"/>
      <c r="L81" s="1"/>
      <c r="M81" s="1"/>
    </row>
    <row r="82" spans="1:13" x14ac:dyDescent="0.25">
      <c r="A82" s="58" t="s">
        <v>179</v>
      </c>
      <c r="B82" s="49" t="s">
        <v>175</v>
      </c>
      <c r="C82" s="33"/>
      <c r="D82" s="33"/>
      <c r="E82" s="33"/>
      <c r="F82" s="33"/>
      <c r="G82" s="33"/>
      <c r="H82" s="33"/>
      <c r="I82" s="33"/>
      <c r="J82" s="33"/>
      <c r="K82" s="33"/>
      <c r="L82" s="33"/>
      <c r="M82" s="33"/>
    </row>
    <row r="83" spans="1:13" x14ac:dyDescent="0.25">
      <c r="A83" s="58" t="s">
        <v>179</v>
      </c>
      <c r="B83" s="25" t="s">
        <v>176</v>
      </c>
      <c r="C83" s="25"/>
      <c r="D83" s="25"/>
      <c r="E83" s="25"/>
      <c r="F83" s="25"/>
      <c r="G83" s="25"/>
      <c r="H83" s="25"/>
      <c r="I83" s="25"/>
      <c r="J83" s="25"/>
      <c r="K83" s="25"/>
      <c r="L83" s="25"/>
      <c r="M83" s="25"/>
    </row>
    <row r="84" spans="1:13" ht="29.25" customHeight="1" x14ac:dyDescent="0.25">
      <c r="A84" s="59" t="s">
        <v>179</v>
      </c>
      <c r="B84" s="587" t="s">
        <v>177</v>
      </c>
      <c r="C84" s="587"/>
      <c r="D84" s="587"/>
      <c r="E84" s="587"/>
      <c r="F84" s="587"/>
      <c r="G84" s="587"/>
      <c r="H84" s="587"/>
      <c r="I84" s="587"/>
      <c r="J84" s="587"/>
      <c r="K84" s="587"/>
      <c r="L84" s="57"/>
      <c r="M84" s="57"/>
    </row>
    <row r="85" spans="1:13" ht="29.25" customHeight="1" x14ac:dyDescent="0.25">
      <c r="A85" s="60" t="s">
        <v>179</v>
      </c>
      <c r="B85" s="587" t="s">
        <v>178</v>
      </c>
      <c r="C85" s="587"/>
      <c r="D85" s="587"/>
      <c r="E85" s="587"/>
      <c r="F85" s="587"/>
      <c r="G85" s="587"/>
      <c r="H85" s="587"/>
      <c r="I85" s="587"/>
      <c r="J85" s="587"/>
      <c r="K85" s="587"/>
      <c r="L85" s="57"/>
      <c r="M85" s="57"/>
    </row>
    <row r="86" spans="1:13" ht="52.5" customHeight="1" x14ac:dyDescent="0.25">
      <c r="A86" s="538" t="s">
        <v>174</v>
      </c>
      <c r="B86" s="538"/>
      <c r="C86" s="538"/>
      <c r="D86" s="538"/>
      <c r="E86" s="538"/>
      <c r="F86" s="538"/>
      <c r="G86" s="538"/>
      <c r="H86" s="538"/>
      <c r="I86" s="538"/>
      <c r="J86" s="538"/>
      <c r="K86" s="538"/>
      <c r="L86" s="538"/>
      <c r="M86" s="538"/>
    </row>
    <row r="87" spans="1:13" ht="28.5" customHeight="1" x14ac:dyDescent="0.25">
      <c r="A87" s="540" t="s">
        <v>153</v>
      </c>
      <c r="B87" s="540"/>
      <c r="C87" s="540"/>
      <c r="D87" s="540"/>
      <c r="E87" s="540"/>
      <c r="F87" s="540"/>
      <c r="G87" s="540"/>
      <c r="H87" s="540"/>
      <c r="I87" s="540"/>
      <c r="J87" s="540"/>
      <c r="K87" s="540"/>
      <c r="L87" s="540"/>
      <c r="M87" s="540"/>
    </row>
    <row r="88" spans="1:13" ht="43.5" customHeight="1" x14ac:dyDescent="0.25">
      <c r="A88" s="538" t="s">
        <v>173</v>
      </c>
      <c r="B88" s="538"/>
      <c r="C88" s="538"/>
      <c r="D88" s="538"/>
      <c r="E88" s="538"/>
      <c r="F88" s="538"/>
      <c r="G88" s="538"/>
      <c r="H88" s="538"/>
      <c r="I88" s="538"/>
      <c r="J88" s="538"/>
      <c r="K88" s="538"/>
      <c r="L88" s="538"/>
      <c r="M88" s="538"/>
    </row>
    <row r="89" spans="1:13" ht="9" customHeight="1" x14ac:dyDescent="0.25">
      <c r="A89" s="25"/>
      <c r="B89" s="1"/>
      <c r="C89" s="1"/>
      <c r="D89" s="1"/>
      <c r="E89" s="1"/>
      <c r="F89" s="1"/>
      <c r="G89" s="1"/>
      <c r="H89" s="1"/>
      <c r="I89" s="1"/>
      <c r="J89" s="1"/>
      <c r="K89" s="1"/>
      <c r="L89" s="1"/>
      <c r="M89" s="1"/>
    </row>
    <row r="90" spans="1:13" ht="55.5" customHeight="1" x14ac:dyDescent="0.25">
      <c r="A90" s="538" t="s">
        <v>118</v>
      </c>
      <c r="B90" s="538"/>
      <c r="C90" s="538"/>
      <c r="D90" s="538"/>
      <c r="E90" s="538"/>
      <c r="F90" s="538"/>
      <c r="G90" s="538"/>
      <c r="H90" s="538"/>
      <c r="I90" s="538"/>
      <c r="J90" s="538"/>
      <c r="K90" s="538"/>
      <c r="L90" s="538"/>
      <c r="M90" s="538"/>
    </row>
    <row r="91" spans="1:13" ht="11.25" customHeight="1" x14ac:dyDescent="0.25">
      <c r="A91" s="25"/>
      <c r="B91" s="1"/>
      <c r="C91" s="1"/>
      <c r="D91" s="1"/>
      <c r="E91" s="1"/>
      <c r="F91" s="1"/>
      <c r="G91" s="1"/>
      <c r="H91" s="1"/>
      <c r="I91" s="1"/>
      <c r="J91" s="1"/>
      <c r="K91" s="1"/>
      <c r="L91" s="1"/>
      <c r="M91" s="1"/>
    </row>
    <row r="92" spans="1:13" ht="33.75" customHeight="1" x14ac:dyDescent="0.25">
      <c r="A92" s="538" t="s">
        <v>119</v>
      </c>
      <c r="B92" s="538"/>
      <c r="C92" s="538"/>
      <c r="D92" s="538"/>
      <c r="E92" s="538"/>
      <c r="F92" s="538"/>
      <c r="G92" s="538"/>
      <c r="H92" s="538"/>
      <c r="I92" s="538"/>
      <c r="J92" s="538"/>
      <c r="K92" s="538"/>
      <c r="L92" s="538"/>
      <c r="M92" s="538"/>
    </row>
    <row r="93" spans="1:13" ht="38.25" customHeight="1" x14ac:dyDescent="0.25">
      <c r="A93" s="25"/>
      <c r="B93" s="1"/>
      <c r="C93" s="1"/>
      <c r="D93" s="1"/>
      <c r="E93" s="1"/>
      <c r="F93" s="1"/>
      <c r="G93" s="1"/>
      <c r="H93" s="1"/>
      <c r="I93" s="1"/>
      <c r="J93" s="1"/>
      <c r="K93" s="1"/>
      <c r="L93" s="1"/>
      <c r="M93" s="1"/>
    </row>
    <row r="94" spans="1:13" x14ac:dyDescent="0.25">
      <c r="A94" s="25" t="s">
        <v>120</v>
      </c>
      <c r="B94" s="1"/>
      <c r="C94" s="1"/>
      <c r="D94" s="1"/>
      <c r="E94" s="1"/>
      <c r="F94" s="1"/>
      <c r="G94" s="1"/>
      <c r="H94" s="1"/>
      <c r="I94" s="1"/>
      <c r="J94" s="1"/>
      <c r="K94" s="1"/>
      <c r="L94" s="1"/>
      <c r="M94" s="1"/>
    </row>
    <row r="95" spans="1:13" x14ac:dyDescent="0.25">
      <c r="A95" s="25" t="s">
        <v>78</v>
      </c>
      <c r="B95" s="1"/>
      <c r="C95" s="1"/>
      <c r="D95" s="1"/>
      <c r="E95" s="1"/>
      <c r="F95" s="1"/>
      <c r="G95" s="1"/>
      <c r="H95" s="1"/>
      <c r="I95" s="1"/>
      <c r="J95" s="1"/>
      <c r="K95" s="1"/>
      <c r="L95" s="1"/>
      <c r="M95" s="1"/>
    </row>
    <row r="96" spans="1:13" x14ac:dyDescent="0.25">
      <c r="A96" s="25"/>
      <c r="B96" s="1"/>
      <c r="C96" s="1"/>
      <c r="D96" s="1"/>
      <c r="E96" s="1"/>
      <c r="F96" s="1"/>
      <c r="G96" s="1"/>
      <c r="H96" s="1"/>
      <c r="I96" s="1"/>
      <c r="J96" s="1"/>
      <c r="K96" s="1"/>
      <c r="L96" s="1"/>
      <c r="M96" s="1"/>
    </row>
    <row r="97" spans="1:13" ht="306" customHeight="1" x14ac:dyDescent="0.25">
      <c r="A97" s="1"/>
      <c r="B97" s="1"/>
      <c r="C97" s="1"/>
      <c r="D97" s="1"/>
      <c r="E97" s="1"/>
      <c r="F97" s="1"/>
      <c r="G97" s="1"/>
      <c r="H97" s="1"/>
      <c r="I97" s="1"/>
      <c r="J97" s="1"/>
      <c r="K97" s="1"/>
      <c r="L97" s="1"/>
      <c r="M97" s="1"/>
    </row>
    <row r="98" spans="1:13" x14ac:dyDescent="0.25">
      <c r="A98" s="1"/>
      <c r="B98" s="1"/>
      <c r="C98" s="1"/>
      <c r="D98" s="1"/>
      <c r="E98" s="1"/>
      <c r="F98" s="1"/>
      <c r="G98" s="1"/>
      <c r="H98" s="1"/>
      <c r="I98" s="1"/>
      <c r="J98" s="1"/>
      <c r="K98" s="1"/>
      <c r="L98" s="1"/>
      <c r="M98" s="1"/>
    </row>
    <row r="99" spans="1:13" ht="124.5" customHeight="1" x14ac:dyDescent="0.25">
      <c r="A99" s="1"/>
      <c r="B99" s="1"/>
      <c r="C99" s="1"/>
      <c r="D99" s="1"/>
      <c r="E99" s="1"/>
      <c r="F99" s="1"/>
      <c r="G99" s="1"/>
      <c r="H99" s="1"/>
      <c r="I99" s="1"/>
      <c r="J99" s="1"/>
      <c r="K99" s="1"/>
      <c r="L99" s="1"/>
      <c r="M99" s="1"/>
    </row>
    <row r="100" spans="1:13" x14ac:dyDescent="0.25">
      <c r="A100" s="27" t="s">
        <v>100</v>
      </c>
      <c r="B100" s="1"/>
      <c r="C100" s="1"/>
      <c r="D100" s="1"/>
      <c r="E100" s="1"/>
      <c r="F100" s="1"/>
      <c r="G100" s="1"/>
      <c r="H100" s="1"/>
      <c r="I100" s="1"/>
      <c r="J100" s="1"/>
      <c r="K100" s="1"/>
      <c r="L100" s="1"/>
      <c r="M100" s="1"/>
    </row>
    <row r="101" spans="1:13" ht="9.75" customHeight="1" x14ac:dyDescent="0.25">
      <c r="A101" s="27"/>
      <c r="B101" s="1"/>
      <c r="C101" s="1"/>
      <c r="D101" s="1"/>
      <c r="E101" s="1"/>
      <c r="F101" s="1"/>
      <c r="G101" s="1"/>
      <c r="H101" s="1"/>
      <c r="I101" s="1"/>
      <c r="J101" s="1"/>
      <c r="K101" s="1"/>
      <c r="L101" s="1"/>
      <c r="M101" s="1"/>
    </row>
    <row r="102" spans="1:13" x14ac:dyDescent="0.25">
      <c r="A102" s="580">
        <f>'Aanmelding activiteit'!F7</f>
        <v>0</v>
      </c>
      <c r="B102" s="580"/>
      <c r="C102" s="580"/>
      <c r="D102" s="580"/>
      <c r="E102" s="580"/>
      <c r="F102" s="580"/>
      <c r="G102" s="580"/>
      <c r="H102" s="580"/>
      <c r="I102" s="1"/>
      <c r="J102" s="1"/>
      <c r="K102" s="1"/>
      <c r="L102" s="1"/>
      <c r="M102" s="1"/>
    </row>
    <row r="103" spans="1:13" x14ac:dyDescent="0.25">
      <c r="A103" s="580">
        <f>'Aanmelding activiteit'!F8</f>
        <v>0</v>
      </c>
      <c r="B103" s="580"/>
      <c r="C103" s="580"/>
      <c r="D103" s="580"/>
      <c r="E103" s="580"/>
      <c r="F103" s="580"/>
      <c r="G103" s="580"/>
      <c r="H103" s="580"/>
      <c r="I103" s="1"/>
      <c r="J103" s="1"/>
      <c r="K103" s="1"/>
      <c r="L103" s="1"/>
      <c r="M103" s="1"/>
    </row>
    <row r="104" spans="1:13" x14ac:dyDescent="0.25">
      <c r="A104" s="580">
        <f>'Aanmelding activiteit'!F9</f>
        <v>0</v>
      </c>
      <c r="B104" s="580"/>
      <c r="C104" s="580"/>
      <c r="D104" s="580"/>
      <c r="E104" s="580"/>
      <c r="F104" s="580"/>
      <c r="G104" s="580"/>
      <c r="H104" s="580"/>
      <c r="I104" s="1"/>
      <c r="J104" s="1"/>
      <c r="K104" s="1"/>
      <c r="L104" s="1"/>
      <c r="M104" s="1"/>
    </row>
    <row r="105" spans="1:13" ht="64.5" customHeight="1" x14ac:dyDescent="0.25">
      <c r="A105" s="1"/>
      <c r="B105" s="1"/>
      <c r="C105" s="1"/>
      <c r="D105" s="1"/>
      <c r="E105" s="1"/>
      <c r="F105" s="1"/>
      <c r="G105" s="1"/>
      <c r="H105" s="1"/>
      <c r="I105" s="1"/>
      <c r="J105" s="1"/>
      <c r="K105" s="1"/>
      <c r="L105" s="1"/>
      <c r="M105" s="1"/>
    </row>
    <row r="106" spans="1:13" x14ac:dyDescent="0.25">
      <c r="A106" s="2" t="s">
        <v>135</v>
      </c>
      <c r="B106" s="1"/>
      <c r="C106" s="1"/>
      <c r="D106" s="1"/>
      <c r="E106" s="1"/>
      <c r="F106" s="1"/>
      <c r="G106" s="1"/>
      <c r="H106" s="1"/>
      <c r="I106" s="1"/>
      <c r="J106" s="1"/>
      <c r="K106" s="1"/>
      <c r="L106" s="1"/>
      <c r="M106" s="1"/>
    </row>
    <row r="107" spans="1:13" x14ac:dyDescent="0.25">
      <c r="A107" s="581">
        <f>'Aanmelding activiteit'!D3</f>
        <v>0</v>
      </c>
      <c r="B107" s="581"/>
      <c r="C107" s="581"/>
      <c r="D107" s="581"/>
      <c r="E107" s="581"/>
      <c r="F107" s="581"/>
      <c r="G107" s="581"/>
      <c r="H107" s="581"/>
      <c r="I107" s="581"/>
      <c r="J107" s="581"/>
      <c r="K107" s="581"/>
      <c r="L107" s="581"/>
      <c r="M107" s="1"/>
    </row>
    <row r="108" spans="1:13" x14ac:dyDescent="0.25">
      <c r="A108" s="2" t="s">
        <v>136</v>
      </c>
      <c r="B108" s="1"/>
      <c r="C108" s="1"/>
      <c r="D108" s="1"/>
      <c r="E108" s="1"/>
      <c r="F108" s="1"/>
      <c r="G108" s="1"/>
      <c r="H108" s="1"/>
      <c r="I108" s="1"/>
      <c r="J108" s="1"/>
      <c r="K108" s="1"/>
      <c r="L108" s="1"/>
      <c r="M108" s="1"/>
    </row>
    <row r="109" spans="1:13" ht="27.75" customHeight="1" x14ac:dyDescent="0.25">
      <c r="A109" s="1"/>
      <c r="B109" s="1"/>
      <c r="C109" s="1"/>
      <c r="D109" s="1"/>
      <c r="E109" s="1"/>
      <c r="F109" s="1"/>
      <c r="G109" s="1"/>
      <c r="H109" s="1"/>
      <c r="I109" s="1"/>
      <c r="J109" s="1"/>
      <c r="K109" s="1"/>
      <c r="L109" s="1"/>
      <c r="M109" s="1"/>
    </row>
    <row r="110" spans="1:13" ht="17.25" customHeight="1" x14ac:dyDescent="0.25">
      <c r="A110" s="1" t="s">
        <v>199</v>
      </c>
      <c r="B110" s="1"/>
      <c r="C110" s="1"/>
      <c r="D110" s="63"/>
      <c r="E110" s="580" t="str">
        <f>'Aanvraag subproject'!G46</f>
        <v>LzG-MB-N11D95-2300</v>
      </c>
      <c r="F110" s="580"/>
      <c r="G110" s="580"/>
      <c r="H110" s="580"/>
      <c r="I110" s="580"/>
      <c r="J110" s="580"/>
      <c r="K110" s="584">
        <f ca="1">TODAY()</f>
        <v>45729</v>
      </c>
      <c r="L110" s="584"/>
      <c r="M110" s="1"/>
    </row>
    <row r="111" spans="1:13" ht="17.25" customHeight="1" x14ac:dyDescent="0.25">
      <c r="A111" s="1"/>
      <c r="B111" s="583"/>
      <c r="C111" s="583"/>
      <c r="D111" s="583"/>
      <c r="E111" s="1"/>
      <c r="F111" s="1"/>
      <c r="G111" s="1"/>
      <c r="H111" s="1"/>
      <c r="I111" s="1"/>
      <c r="J111" s="1"/>
      <c r="K111" s="1"/>
      <c r="L111" s="1"/>
      <c r="M111" s="1"/>
    </row>
    <row r="112" spans="1:13" ht="49.5" customHeight="1" x14ac:dyDescent="0.25">
      <c r="A112" s="1"/>
      <c r="B112" s="1"/>
      <c r="C112" s="1"/>
      <c r="D112" s="1"/>
      <c r="E112" s="1"/>
      <c r="F112" s="1"/>
      <c r="G112" s="1"/>
      <c r="H112" s="1"/>
      <c r="I112" s="1"/>
      <c r="J112" s="1"/>
      <c r="K112" s="1"/>
      <c r="L112" s="1"/>
      <c r="M112" s="1"/>
    </row>
    <row r="113" spans="1:13" x14ac:dyDescent="0.25">
      <c r="A113" s="1" t="s">
        <v>137</v>
      </c>
      <c r="B113" s="1"/>
      <c r="C113" s="1"/>
      <c r="D113" s="1"/>
      <c r="E113" s="1"/>
      <c r="F113" s="1"/>
      <c r="G113" s="1"/>
      <c r="H113" s="1"/>
      <c r="I113" s="1"/>
      <c r="J113" s="1"/>
      <c r="K113" s="1"/>
      <c r="L113" s="1"/>
      <c r="M113" s="1"/>
    </row>
    <row r="114" spans="1:13" x14ac:dyDescent="0.25">
      <c r="A114" s="1"/>
      <c r="B114" s="1"/>
      <c r="C114" s="1"/>
      <c r="D114" s="1"/>
      <c r="E114" s="1"/>
      <c r="F114" s="1"/>
      <c r="G114" s="1"/>
      <c r="H114" s="1"/>
      <c r="I114" s="1"/>
      <c r="J114" s="1"/>
      <c r="K114" s="1"/>
      <c r="L114" s="1"/>
      <c r="M114" s="1"/>
    </row>
    <row r="115" spans="1:13" ht="19.5" customHeight="1" x14ac:dyDescent="0.25">
      <c r="A115" s="25" t="s">
        <v>187</v>
      </c>
      <c r="B115" s="1"/>
      <c r="C115" s="1"/>
      <c r="D115" s="1"/>
      <c r="E115" s="1"/>
      <c r="F115" s="1"/>
      <c r="G115" s="1"/>
      <c r="H115" s="1"/>
      <c r="I115" s="1"/>
      <c r="J115" s="1"/>
      <c r="K115" s="1"/>
      <c r="L115" s="1"/>
      <c r="M115" s="1"/>
    </row>
    <row r="116" spans="1:13" ht="15" customHeight="1" x14ac:dyDescent="0.25">
      <c r="A116" s="577">
        <f>'Aanmelding activiteit'!D3</f>
        <v>0</v>
      </c>
      <c r="B116" s="577"/>
      <c r="C116" s="577"/>
      <c r="D116" s="577"/>
      <c r="E116" s="577"/>
      <c r="F116" s="577"/>
      <c r="G116" s="577"/>
      <c r="H116" s="577"/>
      <c r="I116" s="577"/>
      <c r="J116" s="577"/>
      <c r="K116" s="577"/>
      <c r="L116" s="577"/>
      <c r="M116" s="577"/>
    </row>
    <row r="117" spans="1:13" ht="15" customHeight="1" x14ac:dyDescent="0.25">
      <c r="A117" s="578" t="str">
        <f>'Aanvraag subproject'!G46</f>
        <v>LzG-MB-N11D95-2300</v>
      </c>
      <c r="B117" s="578"/>
      <c r="C117" s="578"/>
      <c r="D117" s="578"/>
      <c r="E117" s="1" t="s">
        <v>185</v>
      </c>
      <c r="F117" s="579">
        <f>'Aanmelding activiteit'!O3</f>
        <v>0</v>
      </c>
      <c r="G117" s="579"/>
      <c r="H117" s="1" t="s">
        <v>186</v>
      </c>
      <c r="I117" s="1"/>
      <c r="J117" s="1"/>
      <c r="K117" s="1"/>
      <c r="L117" s="1"/>
      <c r="M117" s="1"/>
    </row>
    <row r="118" spans="1:13" x14ac:dyDescent="0.25">
      <c r="A118" s="1" t="s">
        <v>138</v>
      </c>
      <c r="B118" s="1"/>
      <c r="C118" s="1"/>
      <c r="D118" s="1"/>
      <c r="E118" s="1"/>
      <c r="F118" s="1"/>
      <c r="G118" s="1"/>
      <c r="H118" s="1"/>
      <c r="I118" s="1"/>
      <c r="J118" s="1"/>
      <c r="K118" s="1"/>
      <c r="L118" s="1"/>
      <c r="M118" s="1"/>
    </row>
    <row r="119" spans="1:13" x14ac:dyDescent="0.25">
      <c r="A119" s="1" t="s">
        <v>188</v>
      </c>
      <c r="B119" s="1"/>
      <c r="C119" s="1"/>
      <c r="D119" s="1"/>
      <c r="E119" s="1"/>
      <c r="F119" s="590">
        <f>'Aanmelding activiteit'!J69</f>
        <v>0</v>
      </c>
      <c r="G119" s="590"/>
      <c r="H119" s="1" t="s">
        <v>167</v>
      </c>
      <c r="I119" s="1"/>
      <c r="J119" s="1"/>
      <c r="K119" s="1"/>
      <c r="L119" s="1"/>
      <c r="M119" s="1"/>
    </row>
    <row r="120" spans="1:13" x14ac:dyDescent="0.25">
      <c r="A120" s="1" t="s">
        <v>140</v>
      </c>
      <c r="B120" s="1"/>
      <c r="C120" s="1"/>
      <c r="D120" s="1"/>
      <c r="E120" s="1"/>
      <c r="F120" s="1"/>
      <c r="G120" s="1"/>
      <c r="H120" s="1"/>
      <c r="I120" s="1"/>
      <c r="J120" s="1"/>
      <c r="K120" s="1"/>
      <c r="L120" s="1"/>
      <c r="M120" s="1"/>
    </row>
    <row r="121" spans="1:13" ht="30.75" customHeight="1" x14ac:dyDescent="0.25">
      <c r="A121" s="1"/>
      <c r="B121" s="1"/>
      <c r="C121" s="1"/>
      <c r="D121" s="1"/>
      <c r="E121" s="1"/>
      <c r="F121" s="1"/>
      <c r="G121" s="1"/>
      <c r="H121" s="1"/>
      <c r="I121" s="1"/>
      <c r="J121" s="1"/>
      <c r="K121" s="1"/>
      <c r="L121" s="1"/>
      <c r="M121" s="1"/>
    </row>
    <row r="122" spans="1:13" x14ac:dyDescent="0.25">
      <c r="A122" s="1" t="s">
        <v>142</v>
      </c>
      <c r="B122" s="38" t="s">
        <v>141</v>
      </c>
      <c r="C122" s="24"/>
      <c r="D122" s="24"/>
      <c r="E122" s="24"/>
      <c r="F122" s="24"/>
      <c r="G122" s="24"/>
      <c r="H122" s="24"/>
      <c r="I122" s="24"/>
      <c r="J122" s="24"/>
      <c r="K122" s="1"/>
      <c r="L122" s="1"/>
      <c r="M122" s="1"/>
    </row>
    <row r="123" spans="1:13" x14ac:dyDescent="0.25">
      <c r="A123" s="1"/>
      <c r="B123" s="38"/>
      <c r="C123" s="24"/>
      <c r="D123" s="24"/>
      <c r="E123" s="24"/>
      <c r="F123" s="24"/>
      <c r="G123" s="24"/>
      <c r="H123" s="24"/>
      <c r="I123" s="24"/>
      <c r="J123" s="24"/>
      <c r="K123" s="1"/>
      <c r="L123" s="1"/>
      <c r="M123" s="1"/>
    </row>
    <row r="124" spans="1:13" x14ac:dyDescent="0.25">
      <c r="A124" s="1" t="s">
        <v>189</v>
      </c>
      <c r="B124" s="39"/>
      <c r="C124" s="24"/>
      <c r="D124" s="51"/>
      <c r="E124" s="583">
        <f>'Aanmelding activiteit'!E4</f>
        <v>0</v>
      </c>
      <c r="F124" s="583"/>
      <c r="G124" s="26" t="s">
        <v>183</v>
      </c>
      <c r="H124" s="551">
        <f>'Aanmelding activiteit'!H4</f>
        <v>0</v>
      </c>
      <c r="I124" s="551"/>
      <c r="J124" s="551"/>
      <c r="K124" s="551"/>
      <c r="L124" s="1"/>
      <c r="M124" s="1"/>
    </row>
    <row r="125" spans="1:13" x14ac:dyDescent="0.25">
      <c r="A125" s="1" t="s">
        <v>190</v>
      </c>
      <c r="B125" s="39"/>
      <c r="C125" s="24"/>
      <c r="D125" s="51"/>
      <c r="E125" s="46"/>
      <c r="F125" s="46"/>
      <c r="G125" s="26"/>
      <c r="H125" s="61"/>
      <c r="I125" s="61"/>
      <c r="J125" s="61"/>
      <c r="K125" s="61"/>
      <c r="L125" s="1"/>
      <c r="M125" s="1"/>
    </row>
    <row r="126" spans="1:13" ht="15.75" customHeight="1" x14ac:dyDescent="0.25">
      <c r="A126" s="25" t="s">
        <v>191</v>
      </c>
      <c r="B126" s="39"/>
      <c r="C126" s="24"/>
      <c r="D126" s="24"/>
      <c r="E126" s="24"/>
      <c r="F126" s="24"/>
      <c r="G126" s="24"/>
      <c r="H126" s="24"/>
      <c r="I126" s="24"/>
      <c r="J126" s="24"/>
      <c r="K126" s="1"/>
      <c r="L126" s="1"/>
      <c r="M126" s="1"/>
    </row>
    <row r="127" spans="1:13" ht="79.5" customHeight="1" x14ac:dyDescent="0.25">
      <c r="A127" s="25"/>
      <c r="B127" s="39"/>
      <c r="C127" s="24"/>
      <c r="D127" s="24"/>
      <c r="E127" s="24"/>
      <c r="F127" s="24"/>
      <c r="G127" s="24"/>
      <c r="H127" s="24"/>
      <c r="I127" s="24"/>
      <c r="J127" s="24"/>
      <c r="K127" s="1"/>
      <c r="L127" s="1"/>
      <c r="M127" s="1"/>
    </row>
    <row r="128" spans="1:13" ht="24" customHeight="1" x14ac:dyDescent="0.25">
      <c r="A128" s="1"/>
      <c r="B128" s="38"/>
      <c r="C128" s="24"/>
      <c r="D128" s="24"/>
      <c r="E128" s="24"/>
      <c r="F128" s="24"/>
      <c r="G128" s="24"/>
      <c r="H128" s="24"/>
      <c r="I128" s="24"/>
      <c r="J128" s="24"/>
      <c r="K128" s="1"/>
      <c r="L128" s="1"/>
      <c r="M128" s="1"/>
    </row>
    <row r="129" spans="1:13" ht="19.5" customHeight="1" x14ac:dyDescent="0.3">
      <c r="A129" s="20" t="s">
        <v>93</v>
      </c>
      <c r="B129" s="19"/>
      <c r="C129" s="19"/>
      <c r="D129" s="19"/>
      <c r="E129" s="19"/>
      <c r="F129" s="19"/>
      <c r="G129" s="19"/>
      <c r="H129" s="19"/>
      <c r="I129" s="19"/>
      <c r="J129" s="19"/>
      <c r="K129" s="19"/>
      <c r="L129" s="19"/>
      <c r="M129" s="19"/>
    </row>
    <row r="130" spans="1:13" ht="11.25" customHeight="1" x14ac:dyDescent="0.25">
      <c r="A130" s="5"/>
      <c r="B130" s="5"/>
      <c r="C130" s="5"/>
      <c r="D130" s="5"/>
      <c r="E130" s="5"/>
      <c r="F130" s="5"/>
      <c r="G130" s="5"/>
      <c r="H130" s="5"/>
      <c r="I130" s="5"/>
      <c r="J130" s="5"/>
      <c r="K130" s="5"/>
      <c r="L130" s="5"/>
      <c r="M130" s="5"/>
    </row>
    <row r="131" spans="1:13" ht="60" customHeight="1" x14ac:dyDescent="0.25">
      <c r="A131" s="552" t="s">
        <v>7</v>
      </c>
      <c r="B131" s="552"/>
      <c r="C131" s="553"/>
      <c r="D131" s="554" t="s">
        <v>200</v>
      </c>
      <c r="E131" s="555"/>
      <c r="F131" s="554" t="s">
        <v>201</v>
      </c>
      <c r="G131" s="555"/>
      <c r="H131" s="554" t="s">
        <v>77</v>
      </c>
      <c r="I131" s="555"/>
      <c r="J131" s="556" t="s">
        <v>202</v>
      </c>
      <c r="K131" s="557"/>
      <c r="L131" s="556" t="s">
        <v>143</v>
      </c>
      <c r="M131" s="558"/>
    </row>
    <row r="132" spans="1:13" ht="31.5" customHeight="1" x14ac:dyDescent="0.25">
      <c r="A132" s="548">
        <f>'Aanmelding activiteit'!F7</f>
        <v>0</v>
      </c>
      <c r="B132" s="549"/>
      <c r="C132" s="550"/>
      <c r="D132" s="542">
        <f>D39</f>
        <v>0</v>
      </c>
      <c r="E132" s="542"/>
      <c r="F132" s="542">
        <f>F39</f>
        <v>0</v>
      </c>
      <c r="G132" s="542"/>
      <c r="H132" s="542">
        <f>D132+F132</f>
        <v>0</v>
      </c>
      <c r="I132" s="542"/>
      <c r="J132" s="542">
        <f>H132*0.7</f>
        <v>0</v>
      </c>
      <c r="K132" s="542"/>
      <c r="L132" s="542">
        <f>H132*0.3</f>
        <v>0</v>
      </c>
      <c r="M132" s="543"/>
    </row>
    <row r="133" spans="1:13" ht="31.5" customHeight="1" x14ac:dyDescent="0.25">
      <c r="A133" s="548">
        <f>'Aanmelding activiteit'!T7</f>
        <v>0</v>
      </c>
      <c r="B133" s="549"/>
      <c r="C133" s="550"/>
      <c r="D133" s="542">
        <f>D40</f>
        <v>0</v>
      </c>
      <c r="E133" s="542"/>
      <c r="F133" s="542">
        <f>F40</f>
        <v>0</v>
      </c>
      <c r="G133" s="542"/>
      <c r="H133" s="542">
        <f t="shared" ref="H133:H135" si="3">D133+F133</f>
        <v>0</v>
      </c>
      <c r="I133" s="542"/>
      <c r="J133" s="542">
        <f t="shared" ref="J133:J135" si="4">H133*0.7</f>
        <v>0</v>
      </c>
      <c r="K133" s="542"/>
      <c r="L133" s="542">
        <f t="shared" ref="L133:L135" si="5">H133*0.3</f>
        <v>0</v>
      </c>
      <c r="M133" s="543"/>
    </row>
    <row r="134" spans="1:13" ht="31.5" customHeight="1" x14ac:dyDescent="0.25">
      <c r="A134" s="548">
        <f>'Aanmelding activiteit'!F20</f>
        <v>0</v>
      </c>
      <c r="B134" s="549"/>
      <c r="C134" s="550"/>
      <c r="D134" s="542">
        <f>D41</f>
        <v>0</v>
      </c>
      <c r="E134" s="542"/>
      <c r="F134" s="542">
        <f>F41</f>
        <v>0</v>
      </c>
      <c r="G134" s="542"/>
      <c r="H134" s="542">
        <f t="shared" si="3"/>
        <v>0</v>
      </c>
      <c r="I134" s="542"/>
      <c r="J134" s="542">
        <f t="shared" si="4"/>
        <v>0</v>
      </c>
      <c r="K134" s="542"/>
      <c r="L134" s="542">
        <f t="shared" si="5"/>
        <v>0</v>
      </c>
      <c r="M134" s="543"/>
    </row>
    <row r="135" spans="1:13" ht="31.5" customHeight="1" x14ac:dyDescent="0.25">
      <c r="A135" s="548">
        <f>'Aanmelding activiteit'!T20</f>
        <v>0</v>
      </c>
      <c r="B135" s="549"/>
      <c r="C135" s="550"/>
      <c r="D135" s="542">
        <f>D42</f>
        <v>0</v>
      </c>
      <c r="E135" s="542"/>
      <c r="F135" s="542">
        <f>F42</f>
        <v>0</v>
      </c>
      <c r="G135" s="542"/>
      <c r="H135" s="542">
        <f t="shared" si="3"/>
        <v>0</v>
      </c>
      <c r="I135" s="542"/>
      <c r="J135" s="542">
        <f t="shared" si="4"/>
        <v>0</v>
      </c>
      <c r="K135" s="542"/>
      <c r="L135" s="542">
        <f t="shared" si="5"/>
        <v>0</v>
      </c>
      <c r="M135" s="543"/>
    </row>
    <row r="136" spans="1:13" ht="23.25" customHeight="1" x14ac:dyDescent="0.25">
      <c r="A136" s="40"/>
      <c r="B136" s="575" t="s">
        <v>77</v>
      </c>
      <c r="C136" s="576"/>
      <c r="D136" s="544">
        <f>SUM(D132:E135)</f>
        <v>0</v>
      </c>
      <c r="E136" s="545"/>
      <c r="F136" s="545">
        <f>SUM(F132:G135)</f>
        <v>0</v>
      </c>
      <c r="G136" s="545"/>
      <c r="H136" s="546">
        <f>SUM(H132:I135)</f>
        <v>0</v>
      </c>
      <c r="I136" s="546"/>
      <c r="J136" s="545">
        <f>SUM(J132:K135)</f>
        <v>0</v>
      </c>
      <c r="K136" s="545"/>
      <c r="L136" s="545">
        <f>SUM(L132:M135)</f>
        <v>0</v>
      </c>
      <c r="M136" s="547"/>
    </row>
    <row r="137" spans="1:13" x14ac:dyDescent="0.25">
      <c r="A137" s="1"/>
      <c r="B137" s="1"/>
      <c r="C137" s="1"/>
      <c r="D137" s="1"/>
      <c r="E137" s="1"/>
      <c r="F137" s="1"/>
      <c r="G137" s="1"/>
      <c r="H137" s="1"/>
      <c r="I137" s="1"/>
      <c r="J137" s="1"/>
      <c r="K137" s="1"/>
      <c r="L137" s="1"/>
      <c r="M137" s="1"/>
    </row>
    <row r="138" spans="1:13" ht="36" customHeight="1" x14ac:dyDescent="0.25">
      <c r="A138" s="54" t="s">
        <v>130</v>
      </c>
      <c r="B138" s="24" t="s">
        <v>144</v>
      </c>
      <c r="C138" s="1"/>
      <c r="D138" s="1"/>
      <c r="E138" s="1"/>
      <c r="F138" s="1"/>
      <c r="G138" s="1"/>
      <c r="H138" s="1"/>
      <c r="I138" s="1"/>
      <c r="J138" s="1"/>
      <c r="K138" s="1"/>
      <c r="L138" s="1"/>
      <c r="M138" s="1"/>
    </row>
    <row r="139" spans="1:13" x14ac:dyDescent="0.25">
      <c r="A139" s="23" t="s">
        <v>209</v>
      </c>
      <c r="B139" s="1"/>
      <c r="C139" s="1"/>
      <c r="D139" s="1"/>
      <c r="E139" s="1"/>
      <c r="F139" s="1"/>
      <c r="G139" s="1"/>
      <c r="H139" s="1"/>
      <c r="I139" s="1"/>
      <c r="J139" s="1"/>
      <c r="K139" s="1"/>
      <c r="L139" s="1"/>
      <c r="M139" s="1"/>
    </row>
    <row r="140" spans="1:13" x14ac:dyDescent="0.25">
      <c r="A140" s="23" t="s">
        <v>112</v>
      </c>
      <c r="B140" s="1"/>
      <c r="C140" s="1"/>
      <c r="D140" s="1"/>
      <c r="E140" s="1"/>
      <c r="F140" s="1"/>
      <c r="G140" s="1"/>
      <c r="H140" s="1"/>
      <c r="I140" s="1"/>
      <c r="J140" s="1"/>
      <c r="K140" s="1"/>
      <c r="L140" s="1"/>
      <c r="M140" s="1"/>
    </row>
    <row r="141" spans="1:13" x14ac:dyDescent="0.25">
      <c r="A141" s="29" t="s">
        <v>113</v>
      </c>
      <c r="B141" s="1"/>
      <c r="C141" s="1"/>
      <c r="D141" s="1"/>
      <c r="E141" s="1"/>
      <c r="F141" s="1"/>
      <c r="G141" s="1"/>
      <c r="H141" s="1"/>
      <c r="I141" s="1"/>
      <c r="J141" s="1"/>
      <c r="K141" s="1"/>
      <c r="L141" s="1"/>
      <c r="M141" s="1"/>
    </row>
    <row r="142" spans="1:13" x14ac:dyDescent="0.25">
      <c r="A142" s="23" t="s">
        <v>114</v>
      </c>
      <c r="B142" s="1"/>
      <c r="C142" s="1"/>
      <c r="D142" s="1"/>
      <c r="E142" s="1"/>
      <c r="F142" s="1"/>
      <c r="G142" s="1"/>
      <c r="H142" s="1"/>
      <c r="I142" s="1"/>
      <c r="J142" s="1"/>
      <c r="K142" s="1"/>
      <c r="L142" s="1"/>
      <c r="M142" s="1"/>
    </row>
    <row r="143" spans="1:13" x14ac:dyDescent="0.25">
      <c r="A143" s="23" t="s">
        <v>115</v>
      </c>
      <c r="B143" s="1"/>
      <c r="C143" s="1"/>
      <c r="D143" s="1"/>
      <c r="E143" s="1"/>
      <c r="F143" s="1"/>
      <c r="G143" s="1"/>
      <c r="H143" s="1"/>
      <c r="I143" s="1"/>
      <c r="J143" s="1"/>
      <c r="K143" s="1"/>
      <c r="L143" s="1"/>
      <c r="M143" s="1"/>
    </row>
    <row r="144" spans="1:13" ht="22.5" customHeight="1" x14ac:dyDescent="0.25">
      <c r="A144" s="1"/>
      <c r="B144" s="1"/>
      <c r="C144" s="1"/>
      <c r="D144" s="1"/>
      <c r="E144" s="1"/>
      <c r="F144" s="1"/>
      <c r="G144" s="1"/>
      <c r="H144" s="1"/>
      <c r="I144" s="1"/>
      <c r="J144" s="1"/>
      <c r="K144" s="1"/>
      <c r="L144" s="1"/>
      <c r="M144" s="1"/>
    </row>
    <row r="145" spans="1:13" ht="36.75" customHeight="1" x14ac:dyDescent="0.25">
      <c r="A145" s="62" t="s">
        <v>132</v>
      </c>
      <c r="B145" s="593" t="s">
        <v>145</v>
      </c>
      <c r="C145" s="593"/>
      <c r="D145" s="593"/>
      <c r="E145" s="593"/>
      <c r="F145" s="593"/>
      <c r="G145" s="593"/>
      <c r="H145" s="593"/>
      <c r="I145" s="593"/>
      <c r="J145" s="593"/>
      <c r="K145" s="593"/>
      <c r="L145" s="593"/>
      <c r="M145" s="39"/>
    </row>
    <row r="146" spans="1:13" ht="12" customHeight="1" x14ac:dyDescent="0.25">
      <c r="A146" s="25"/>
      <c r="B146" s="1"/>
      <c r="C146" s="1"/>
      <c r="D146" s="1"/>
      <c r="E146" s="1"/>
      <c r="F146" s="1"/>
      <c r="G146" s="1"/>
      <c r="H146" s="1"/>
      <c r="I146" s="1"/>
      <c r="J146" s="1"/>
      <c r="K146" s="1"/>
      <c r="L146" s="1"/>
      <c r="M146" s="1"/>
    </row>
    <row r="147" spans="1:13" ht="61.5" customHeight="1" x14ac:dyDescent="0.25">
      <c r="A147" s="539" t="s">
        <v>203</v>
      </c>
      <c r="B147" s="539"/>
      <c r="C147" s="539"/>
      <c r="D147" s="539"/>
      <c r="E147" s="539"/>
      <c r="F147" s="539"/>
      <c r="G147" s="539"/>
      <c r="H147" s="539"/>
      <c r="I147" s="539"/>
      <c r="J147" s="539"/>
      <c r="K147" s="539"/>
      <c r="L147" s="64"/>
      <c r="M147" s="64"/>
    </row>
    <row r="148" spans="1:13" ht="125.25" customHeight="1" x14ac:dyDescent="0.25">
      <c r="A148" s="50"/>
      <c r="B148" s="50"/>
      <c r="C148" s="50"/>
      <c r="D148" s="50"/>
      <c r="E148" s="50"/>
      <c r="F148" s="50"/>
      <c r="G148" s="50"/>
      <c r="H148" s="50"/>
      <c r="I148" s="50"/>
      <c r="J148" s="50"/>
      <c r="K148" s="50"/>
      <c r="L148" s="64"/>
      <c r="M148" s="64"/>
    </row>
    <row r="149" spans="1:13" ht="48" customHeight="1" x14ac:dyDescent="0.25">
      <c r="A149" s="585" t="s">
        <v>194</v>
      </c>
      <c r="B149" s="586"/>
      <c r="C149" s="586"/>
      <c r="D149" s="586"/>
      <c r="E149" s="586"/>
      <c r="F149" s="50"/>
      <c r="G149" s="50"/>
      <c r="H149" s="50"/>
      <c r="I149" s="50"/>
      <c r="J149" s="50"/>
      <c r="K149" s="50"/>
      <c r="L149" s="50"/>
      <c r="M149" s="50"/>
    </row>
    <row r="150" spans="1:13" ht="48" customHeight="1" x14ac:dyDescent="0.25">
      <c r="A150" s="539" t="s">
        <v>195</v>
      </c>
      <c r="B150" s="539"/>
      <c r="C150" s="539"/>
      <c r="D150" s="539"/>
      <c r="E150" s="539"/>
      <c r="F150" s="539"/>
      <c r="G150" s="539"/>
      <c r="H150" s="539"/>
      <c r="I150" s="539"/>
      <c r="J150" s="539"/>
      <c r="K150" s="539"/>
      <c r="L150" s="539"/>
      <c r="M150" s="539"/>
    </row>
    <row r="151" spans="1:13" ht="22.5" customHeight="1" x14ac:dyDescent="0.25">
      <c r="A151" s="50"/>
      <c r="B151" s="50"/>
      <c r="C151" s="50"/>
      <c r="D151" s="50"/>
      <c r="E151" s="50"/>
      <c r="F151" s="50"/>
      <c r="G151" s="50"/>
      <c r="H151" s="50"/>
      <c r="I151" s="50"/>
      <c r="J151" s="50"/>
      <c r="K151" s="50"/>
      <c r="L151" s="50"/>
      <c r="M151" s="50"/>
    </row>
    <row r="152" spans="1:13" ht="29.25" customHeight="1" x14ac:dyDescent="0.25">
      <c r="A152" s="60" t="s">
        <v>204</v>
      </c>
      <c r="B152" s="587" t="s">
        <v>205</v>
      </c>
      <c r="C152" s="587"/>
      <c r="D152" s="587"/>
      <c r="E152" s="587"/>
      <c r="F152" s="587"/>
      <c r="G152" s="587"/>
      <c r="H152" s="587"/>
      <c r="I152" s="587"/>
      <c r="J152" s="587"/>
      <c r="K152" s="587"/>
      <c r="L152" s="587"/>
      <c r="M152" s="25"/>
    </row>
    <row r="153" spans="1:13" x14ac:dyDescent="0.25">
      <c r="A153" s="60" t="s">
        <v>204</v>
      </c>
      <c r="B153" s="25" t="s">
        <v>206</v>
      </c>
      <c r="C153" s="25"/>
      <c r="D153" s="25"/>
      <c r="E153" s="25"/>
      <c r="F153" s="25"/>
      <c r="G153" s="25"/>
      <c r="H153" s="25"/>
      <c r="I153" s="25"/>
      <c r="J153" s="25"/>
      <c r="K153" s="25"/>
      <c r="L153" s="25"/>
      <c r="M153" s="25"/>
    </row>
    <row r="154" spans="1:13" x14ac:dyDescent="0.25">
      <c r="A154" s="60" t="s">
        <v>204</v>
      </c>
      <c r="B154" s="25" t="s">
        <v>207</v>
      </c>
      <c r="C154" s="25"/>
      <c r="D154" s="25"/>
      <c r="E154" s="25"/>
      <c r="F154" s="25"/>
      <c r="G154" s="25"/>
      <c r="H154" s="25"/>
      <c r="I154" s="25"/>
      <c r="J154" s="25"/>
      <c r="K154" s="25"/>
      <c r="L154" s="25"/>
      <c r="M154" s="25"/>
    </row>
    <row r="155" spans="1:13" ht="29.25" customHeight="1" x14ac:dyDescent="0.25">
      <c r="A155" s="60" t="s">
        <v>204</v>
      </c>
      <c r="B155" s="587" t="s">
        <v>208</v>
      </c>
      <c r="C155" s="587"/>
      <c r="D155" s="587"/>
      <c r="E155" s="587"/>
      <c r="F155" s="587"/>
      <c r="G155" s="587"/>
      <c r="H155" s="587"/>
      <c r="I155" s="587"/>
      <c r="J155" s="587"/>
      <c r="K155" s="587"/>
      <c r="L155" s="25"/>
      <c r="M155" s="25"/>
    </row>
    <row r="156" spans="1:13" x14ac:dyDescent="0.25">
      <c r="A156" s="25"/>
      <c r="B156" s="1"/>
      <c r="C156" s="1"/>
      <c r="D156" s="1"/>
      <c r="E156" s="1"/>
      <c r="F156" s="1"/>
      <c r="G156" s="1"/>
      <c r="H156" s="1"/>
      <c r="I156" s="1"/>
      <c r="J156" s="1"/>
      <c r="K156" s="1"/>
      <c r="L156" s="1"/>
      <c r="M156" s="1"/>
    </row>
    <row r="157" spans="1:13" ht="63" customHeight="1" x14ac:dyDescent="0.25">
      <c r="A157" s="539" t="s">
        <v>146</v>
      </c>
      <c r="B157" s="539"/>
      <c r="C157" s="539"/>
      <c r="D157" s="539"/>
      <c r="E157" s="539"/>
      <c r="F157" s="539"/>
      <c r="G157" s="539"/>
      <c r="H157" s="539"/>
      <c r="I157" s="539"/>
      <c r="J157" s="539"/>
      <c r="K157" s="539"/>
      <c r="L157" s="539"/>
      <c r="M157" s="64"/>
    </row>
    <row r="158" spans="1:13" ht="32.25" customHeight="1" x14ac:dyDescent="0.25">
      <c r="A158" s="296" t="s">
        <v>210</v>
      </c>
      <c r="B158" s="296"/>
      <c r="C158" s="594">
        <f>'Aanmelding activiteit'!O3</f>
        <v>0</v>
      </c>
      <c r="D158" s="594"/>
      <c r="E158" s="50"/>
      <c r="F158" s="50"/>
      <c r="G158" s="50"/>
      <c r="H158" s="50"/>
      <c r="I158" s="50"/>
      <c r="J158" s="50"/>
      <c r="K158" s="50"/>
      <c r="L158" s="50"/>
      <c r="M158" s="64"/>
    </row>
    <row r="159" spans="1:13" ht="15" customHeight="1" x14ac:dyDescent="0.25">
      <c r="A159" s="538" t="s">
        <v>211</v>
      </c>
      <c r="B159" s="538"/>
      <c r="C159" s="538"/>
      <c r="D159" s="538"/>
      <c r="E159" s="538"/>
      <c r="F159" s="538"/>
      <c r="G159" s="538"/>
      <c r="H159" s="538"/>
      <c r="I159" s="538"/>
      <c r="J159" s="538"/>
      <c r="K159" s="538"/>
      <c r="L159" s="538"/>
      <c r="M159" s="538"/>
    </row>
    <row r="160" spans="1:13" ht="16.5" customHeight="1" x14ac:dyDescent="0.25">
      <c r="A160" s="41" t="s">
        <v>147</v>
      </c>
      <c r="B160" s="1"/>
      <c r="C160" s="1"/>
      <c r="D160" s="1"/>
      <c r="E160" s="1"/>
      <c r="F160" s="1"/>
      <c r="G160" s="1"/>
      <c r="H160" s="1"/>
      <c r="I160" s="1"/>
      <c r="J160" s="1"/>
      <c r="K160" s="1"/>
      <c r="L160" s="1"/>
      <c r="M160" s="1"/>
    </row>
    <row r="161" spans="1:13" ht="16.5" customHeight="1" x14ac:dyDescent="0.25">
      <c r="A161" s="65" t="s">
        <v>212</v>
      </c>
      <c r="B161" s="1"/>
      <c r="C161" s="1"/>
      <c r="D161" s="1"/>
      <c r="E161" s="1"/>
      <c r="F161" s="1"/>
      <c r="G161" s="1"/>
      <c r="H161" s="1"/>
      <c r="I161" s="1"/>
      <c r="J161" s="1"/>
      <c r="K161" s="1"/>
      <c r="L161" s="1"/>
      <c r="M161" s="1"/>
    </row>
    <row r="162" spans="1:13" ht="74.25" customHeight="1" x14ac:dyDescent="0.25">
      <c r="A162" s="538" t="s">
        <v>148</v>
      </c>
      <c r="B162" s="538"/>
      <c r="C162" s="538"/>
      <c r="D162" s="538"/>
      <c r="E162" s="538"/>
      <c r="F162" s="538"/>
      <c r="G162" s="538"/>
      <c r="H162" s="538"/>
      <c r="I162" s="538"/>
      <c r="J162" s="538"/>
      <c r="K162" s="538"/>
      <c r="L162" s="538"/>
      <c r="M162" s="56"/>
    </row>
    <row r="163" spans="1:13" ht="16.5" customHeight="1" x14ac:dyDescent="0.25">
      <c r="A163" s="589">
        <f>'Aanmelding activiteit'!F7</f>
        <v>0</v>
      </c>
      <c r="B163" s="589"/>
      <c r="C163" s="589"/>
      <c r="D163" s="589"/>
      <c r="E163" s="589"/>
      <c r="F163" s="589"/>
      <c r="G163" s="589"/>
      <c r="H163" s="589"/>
      <c r="I163" s="589"/>
      <c r="J163" s="589"/>
      <c r="K163" s="589"/>
      <c r="L163" s="589"/>
      <c r="M163" s="47"/>
    </row>
    <row r="164" spans="1:13" ht="16.5" customHeight="1" x14ac:dyDescent="0.25">
      <c r="A164" s="589">
        <f>'Aanmelding activiteit'!T7</f>
        <v>0</v>
      </c>
      <c r="B164" s="589"/>
      <c r="C164" s="589"/>
      <c r="D164" s="589"/>
      <c r="E164" s="589"/>
      <c r="F164" s="589"/>
      <c r="G164" s="589"/>
      <c r="H164" s="589"/>
      <c r="I164" s="589"/>
      <c r="J164" s="589"/>
      <c r="K164" s="589"/>
      <c r="L164" s="589"/>
      <c r="M164" s="47"/>
    </row>
    <row r="165" spans="1:13" ht="16.5" customHeight="1" x14ac:dyDescent="0.25">
      <c r="A165" s="589">
        <f>'Aanmelding activiteit'!F20</f>
        <v>0</v>
      </c>
      <c r="B165" s="589"/>
      <c r="C165" s="589"/>
      <c r="D165" s="589"/>
      <c r="E165" s="589"/>
      <c r="F165" s="589"/>
      <c r="G165" s="589"/>
      <c r="H165" s="589"/>
      <c r="I165" s="589"/>
      <c r="J165" s="589"/>
      <c r="K165" s="589"/>
      <c r="L165" s="589"/>
      <c r="M165" s="47"/>
    </row>
    <row r="166" spans="1:13" ht="16.5" customHeight="1" x14ac:dyDescent="0.25">
      <c r="A166" s="589">
        <f>'Aanmelding activiteit'!T20</f>
        <v>0</v>
      </c>
      <c r="B166" s="589"/>
      <c r="C166" s="589"/>
      <c r="D166" s="589"/>
      <c r="E166" s="589"/>
      <c r="F166" s="589"/>
      <c r="G166" s="589"/>
      <c r="H166" s="589"/>
      <c r="I166" s="589"/>
      <c r="J166" s="589"/>
      <c r="K166" s="589"/>
      <c r="L166" s="248"/>
      <c r="M166" s="47"/>
    </row>
    <row r="167" spans="1:13" ht="29.25" customHeight="1" x14ac:dyDescent="0.25">
      <c r="A167" s="538" t="s">
        <v>213</v>
      </c>
      <c r="B167" s="538"/>
      <c r="C167" s="538"/>
      <c r="D167" s="538"/>
      <c r="E167" s="538"/>
      <c r="F167" s="538"/>
      <c r="G167" s="538"/>
      <c r="H167" s="538"/>
      <c r="I167" s="538"/>
      <c r="J167" s="538"/>
      <c r="K167" s="538"/>
      <c r="L167" s="538"/>
      <c r="M167" s="47"/>
    </row>
    <row r="168" spans="1:13" ht="79.5" customHeight="1" x14ac:dyDescent="0.25">
      <c r="A168" s="538" t="s">
        <v>149</v>
      </c>
      <c r="B168" s="538"/>
      <c r="C168" s="538"/>
      <c r="D168" s="538"/>
      <c r="E168" s="538"/>
      <c r="F168" s="538"/>
      <c r="G168" s="538"/>
      <c r="H168" s="538"/>
      <c r="I168" s="538"/>
      <c r="J168" s="538"/>
      <c r="K168" s="538"/>
      <c r="L168" s="56"/>
      <c r="M168" s="56"/>
    </row>
    <row r="169" spans="1:13" ht="30.75" customHeight="1" x14ac:dyDescent="0.25">
      <c r="A169" s="1" t="s">
        <v>150</v>
      </c>
      <c r="B169" s="1"/>
      <c r="C169" s="42">
        <f>'Aanmelding activiteit'!D3</f>
        <v>0</v>
      </c>
      <c r="D169" s="1"/>
      <c r="E169" s="1"/>
      <c r="F169" s="1"/>
      <c r="G169" s="1"/>
      <c r="H169" s="1"/>
      <c r="I169" s="1"/>
      <c r="J169" s="1"/>
      <c r="K169" s="1"/>
      <c r="L169" s="1"/>
      <c r="M169" s="1"/>
    </row>
    <row r="170" spans="1:13" ht="42.75" customHeight="1" x14ac:dyDescent="0.25">
      <c r="A170" s="538" t="s">
        <v>151</v>
      </c>
      <c r="B170" s="538"/>
      <c r="C170" s="538"/>
      <c r="D170" s="538"/>
      <c r="E170" s="538"/>
      <c r="F170" s="538"/>
      <c r="G170" s="538"/>
      <c r="H170" s="538"/>
      <c r="I170" s="538"/>
      <c r="J170" s="538"/>
      <c r="K170" s="538"/>
      <c r="L170" s="538"/>
      <c r="M170" s="56"/>
    </row>
    <row r="171" spans="1:13" ht="25.5" customHeight="1" x14ac:dyDescent="0.25">
      <c r="A171" s="47"/>
      <c r="B171" s="47"/>
      <c r="C171" s="47"/>
      <c r="D171" s="47"/>
      <c r="E171" s="47"/>
      <c r="F171" s="47"/>
      <c r="G171" s="47"/>
      <c r="H171" s="47"/>
      <c r="I171" s="47"/>
      <c r="J171" s="47"/>
      <c r="K171" s="47"/>
      <c r="L171" s="47"/>
      <c r="M171" s="56"/>
    </row>
    <row r="172" spans="1:13" ht="15" customHeight="1" x14ac:dyDescent="0.25">
      <c r="A172" s="47"/>
      <c r="B172" s="47"/>
      <c r="C172" s="47"/>
      <c r="D172" s="47"/>
      <c r="E172" s="47"/>
      <c r="F172" s="47"/>
      <c r="G172" s="47"/>
      <c r="H172" s="47"/>
      <c r="I172" s="47"/>
      <c r="J172" s="47"/>
      <c r="K172" s="47"/>
      <c r="L172" s="47"/>
      <c r="M172" s="56"/>
    </row>
    <row r="173" spans="1:13" x14ac:dyDescent="0.25">
      <c r="A173" s="1" t="s">
        <v>152</v>
      </c>
      <c r="B173" s="1"/>
      <c r="C173" s="1"/>
      <c r="D173" s="1"/>
      <c r="E173" s="1"/>
      <c r="F173" s="1"/>
      <c r="G173" s="1"/>
      <c r="H173" s="1"/>
      <c r="I173" s="1"/>
      <c r="J173" s="1"/>
      <c r="K173" s="1"/>
      <c r="L173" s="1"/>
      <c r="M173" s="1"/>
    </row>
    <row r="174" spans="1:13" x14ac:dyDescent="0.25">
      <c r="A174" s="60" t="s">
        <v>204</v>
      </c>
      <c r="B174" s="1" t="s">
        <v>175</v>
      </c>
      <c r="C174" s="1"/>
      <c r="D174" s="1"/>
      <c r="E174" s="1"/>
      <c r="F174" s="1"/>
      <c r="G174" s="1"/>
      <c r="H174" s="1"/>
      <c r="I174" s="1"/>
      <c r="J174" s="1"/>
      <c r="K174" s="1"/>
      <c r="L174" s="1"/>
      <c r="M174" s="1"/>
    </row>
    <row r="175" spans="1:13" x14ac:dyDescent="0.25">
      <c r="A175" s="60" t="s">
        <v>204</v>
      </c>
      <c r="B175" s="1" t="s">
        <v>176</v>
      </c>
      <c r="C175" s="1"/>
      <c r="D175" s="1"/>
      <c r="E175" s="1"/>
      <c r="F175" s="1"/>
      <c r="G175" s="1"/>
      <c r="H175" s="1"/>
      <c r="I175" s="1"/>
      <c r="J175" s="1"/>
      <c r="K175" s="1"/>
      <c r="L175" s="1"/>
      <c r="M175" s="1"/>
    </row>
    <row r="176" spans="1:13" ht="29.25" customHeight="1" x14ac:dyDescent="0.25">
      <c r="A176" s="60" t="s">
        <v>204</v>
      </c>
      <c r="B176" s="538" t="s">
        <v>177</v>
      </c>
      <c r="C176" s="538"/>
      <c r="D176" s="538"/>
      <c r="E176" s="538"/>
      <c r="F176" s="538"/>
      <c r="G176" s="538"/>
      <c r="H176" s="538"/>
      <c r="I176" s="538"/>
      <c r="J176" s="538"/>
      <c r="K176" s="538"/>
      <c r="L176" s="1"/>
      <c r="M176" s="1"/>
    </row>
    <row r="177" spans="1:13" ht="28.5" customHeight="1" x14ac:dyDescent="0.25">
      <c r="A177" s="60" t="s">
        <v>204</v>
      </c>
      <c r="B177" s="538" t="s">
        <v>178</v>
      </c>
      <c r="C177" s="538"/>
      <c r="D177" s="538"/>
      <c r="E177" s="538"/>
      <c r="F177" s="538"/>
      <c r="G177" s="538"/>
      <c r="H177" s="538"/>
      <c r="I177" s="538"/>
      <c r="J177" s="538"/>
      <c r="K177" s="538"/>
      <c r="L177" s="1"/>
      <c r="M177" s="1"/>
    </row>
    <row r="178" spans="1:13" ht="9.75" customHeight="1" x14ac:dyDescent="0.25">
      <c r="A178" s="1"/>
      <c r="B178" s="1"/>
      <c r="C178" s="1"/>
      <c r="D178" s="1"/>
      <c r="E178" s="1"/>
      <c r="F178" s="1"/>
      <c r="G178" s="1"/>
      <c r="H178" s="1"/>
      <c r="I178" s="1"/>
      <c r="J178" s="1"/>
      <c r="K178" s="1"/>
      <c r="L178" s="1"/>
      <c r="M178" s="1"/>
    </row>
    <row r="179" spans="1:13" ht="44.25" customHeight="1" x14ac:dyDescent="0.25">
      <c r="A179" s="587" t="s">
        <v>214</v>
      </c>
      <c r="B179" s="587"/>
      <c r="C179" s="587"/>
      <c r="D179" s="587"/>
      <c r="E179" s="587"/>
      <c r="F179" s="587"/>
      <c r="G179" s="587"/>
      <c r="H179" s="587"/>
      <c r="I179" s="587"/>
      <c r="J179" s="587"/>
      <c r="K179" s="587"/>
      <c r="L179" s="587"/>
      <c r="M179" s="57"/>
    </row>
    <row r="180" spans="1:13" ht="33" customHeight="1" x14ac:dyDescent="0.25">
      <c r="A180" s="592" t="s">
        <v>153</v>
      </c>
      <c r="B180" s="592"/>
      <c r="C180" s="592"/>
      <c r="D180" s="592"/>
      <c r="E180" s="592"/>
      <c r="F180" s="592"/>
      <c r="G180" s="592"/>
      <c r="H180" s="592"/>
      <c r="I180" s="592"/>
      <c r="J180" s="592"/>
      <c r="K180" s="592"/>
      <c r="L180" s="592"/>
      <c r="M180" s="592"/>
    </row>
    <row r="181" spans="1:13" ht="45.75" customHeight="1" x14ac:dyDescent="0.25">
      <c r="A181" s="538" t="s">
        <v>215</v>
      </c>
      <c r="B181" s="538"/>
      <c r="C181" s="538"/>
      <c r="D181" s="538"/>
      <c r="E181" s="538"/>
      <c r="F181" s="538"/>
      <c r="G181" s="538"/>
      <c r="H181" s="538"/>
      <c r="I181" s="538"/>
      <c r="J181" s="538"/>
      <c r="K181" s="538"/>
      <c r="L181" s="538"/>
      <c r="M181" s="56"/>
    </row>
    <row r="182" spans="1:13" ht="57.75" customHeight="1" x14ac:dyDescent="0.25">
      <c r="A182" s="538" t="s">
        <v>216</v>
      </c>
      <c r="B182" s="538"/>
      <c r="C182" s="538"/>
      <c r="D182" s="538"/>
      <c r="E182" s="538"/>
      <c r="F182" s="538"/>
      <c r="G182" s="538"/>
      <c r="H182" s="538"/>
      <c r="I182" s="538"/>
      <c r="J182" s="538"/>
      <c r="K182" s="538"/>
      <c r="L182" s="538"/>
      <c r="M182" s="56"/>
    </row>
    <row r="183" spans="1:13" ht="49.5" customHeight="1" x14ac:dyDescent="0.25">
      <c r="A183" s="538" t="s">
        <v>217</v>
      </c>
      <c r="B183" s="538"/>
      <c r="C183" s="538"/>
      <c r="D183" s="538"/>
      <c r="E183" s="538"/>
      <c r="F183" s="538"/>
      <c r="G183" s="538"/>
      <c r="H183" s="538"/>
      <c r="I183" s="538"/>
      <c r="J183" s="538"/>
      <c r="K183" s="538"/>
      <c r="L183" s="538"/>
      <c r="M183" s="56"/>
    </row>
    <row r="184" spans="1:13" ht="70.5" customHeight="1" x14ac:dyDescent="0.25">
      <c r="A184" s="34"/>
      <c r="B184" s="34"/>
      <c r="C184" s="34"/>
      <c r="D184" s="34"/>
      <c r="E184" s="34"/>
      <c r="F184" s="34"/>
      <c r="G184" s="34"/>
      <c r="H184" s="34"/>
      <c r="I184" s="34"/>
      <c r="J184" s="34"/>
      <c r="K184" s="34"/>
      <c r="L184" s="34"/>
      <c r="M184" s="34"/>
    </row>
    <row r="185" spans="1:13" x14ac:dyDescent="0.25">
      <c r="A185" s="1" t="s">
        <v>160</v>
      </c>
      <c r="B185" s="1"/>
      <c r="C185" s="1"/>
      <c r="D185" s="1"/>
      <c r="E185" s="1"/>
      <c r="F185" s="1"/>
      <c r="G185" s="1"/>
      <c r="H185" s="1"/>
      <c r="I185" s="1"/>
      <c r="J185" s="1"/>
      <c r="K185" s="1"/>
      <c r="L185" s="1"/>
      <c r="M185" s="1"/>
    </row>
    <row r="186" spans="1:13" x14ac:dyDescent="0.25">
      <c r="A186" s="1" t="s">
        <v>78</v>
      </c>
      <c r="B186" s="1"/>
      <c r="C186" s="1"/>
      <c r="D186" s="1"/>
      <c r="E186" s="1"/>
      <c r="F186" s="1"/>
      <c r="G186" s="1"/>
      <c r="H186" s="1"/>
      <c r="I186" s="1"/>
      <c r="J186" s="1"/>
      <c r="K186" s="1"/>
      <c r="L186" s="1"/>
      <c r="M186" s="1"/>
    </row>
    <row r="187" spans="1:13" x14ac:dyDescent="0.25">
      <c r="A187" s="1"/>
      <c r="B187" s="1"/>
      <c r="C187" s="1"/>
      <c r="D187" s="1"/>
      <c r="E187" s="1"/>
      <c r="F187" s="1"/>
      <c r="G187" s="1"/>
      <c r="H187" s="1"/>
      <c r="I187" s="1"/>
      <c r="J187" s="1"/>
      <c r="K187" s="1"/>
      <c r="L187" s="1"/>
      <c r="M187" s="1"/>
    </row>
    <row r="188" spans="1:13" ht="236.25" customHeight="1" x14ac:dyDescent="0.25">
      <c r="A188" s="1"/>
      <c r="B188" s="1"/>
      <c r="C188" s="1"/>
      <c r="D188" s="1"/>
      <c r="E188" s="1"/>
      <c r="F188" s="1"/>
      <c r="G188" s="1"/>
      <c r="H188" s="1"/>
      <c r="I188" s="1"/>
      <c r="J188" s="1"/>
      <c r="K188" s="1"/>
      <c r="L188" s="1"/>
      <c r="M188" s="1"/>
    </row>
    <row r="189" spans="1:13" ht="32.25" customHeight="1" x14ac:dyDescent="0.25">
      <c r="A189" s="1"/>
      <c r="B189" s="1"/>
      <c r="C189" s="1"/>
      <c r="D189" s="1"/>
      <c r="E189" s="1"/>
      <c r="F189" s="1"/>
      <c r="G189" s="1"/>
      <c r="H189" s="1"/>
      <c r="I189" s="1"/>
      <c r="J189" s="1"/>
      <c r="K189" s="1"/>
      <c r="L189" s="1"/>
      <c r="M189" s="1"/>
    </row>
    <row r="190" spans="1:13" ht="55.5" customHeight="1" x14ac:dyDescent="0.25">
      <c r="A190" s="1"/>
      <c r="B190" s="1"/>
      <c r="C190" s="1"/>
      <c r="D190" s="1"/>
      <c r="E190" s="1"/>
      <c r="F190" s="1"/>
      <c r="G190" s="1"/>
      <c r="H190" s="1"/>
      <c r="I190" s="1"/>
      <c r="J190" s="1"/>
      <c r="K190" s="1"/>
      <c r="L190" s="1"/>
      <c r="M190" s="1"/>
    </row>
    <row r="191" spans="1:13" ht="53.25" customHeight="1" x14ac:dyDescent="0.25">
      <c r="A191" s="1"/>
      <c r="B191" s="1"/>
      <c r="C191" s="1"/>
      <c r="D191" s="1"/>
      <c r="E191" s="1"/>
      <c r="F191" s="1"/>
      <c r="G191" s="1"/>
      <c r="H191" s="1"/>
      <c r="I191" s="1"/>
      <c r="J191" s="1"/>
      <c r="K191" s="1"/>
      <c r="L191" s="1"/>
      <c r="M191" s="1"/>
    </row>
    <row r="192" spans="1:13" x14ac:dyDescent="0.25">
      <c r="A192" s="25" t="s">
        <v>155</v>
      </c>
      <c r="B192" s="1"/>
      <c r="C192" s="1"/>
      <c r="D192" s="1"/>
      <c r="E192" s="1"/>
      <c r="F192" s="1"/>
      <c r="G192" s="1"/>
      <c r="H192" s="1"/>
      <c r="I192" s="1"/>
      <c r="J192" s="1"/>
      <c r="K192" s="1"/>
      <c r="L192" s="1"/>
      <c r="M192" s="1"/>
    </row>
    <row r="193" spans="1:13" x14ac:dyDescent="0.25">
      <c r="A193" s="25" t="s">
        <v>154</v>
      </c>
      <c r="B193" s="1"/>
      <c r="C193" s="1"/>
      <c r="D193" s="1"/>
      <c r="E193" s="1"/>
      <c r="F193" s="1"/>
      <c r="G193" s="1"/>
      <c r="H193" s="1"/>
      <c r="I193" s="1"/>
      <c r="J193" s="1"/>
      <c r="K193" s="1"/>
      <c r="L193" s="1"/>
      <c r="M193" s="1"/>
    </row>
    <row r="194" spans="1:13" ht="25.5" customHeight="1" x14ac:dyDescent="0.25">
      <c r="A194" s="25"/>
      <c r="B194" s="1"/>
      <c r="C194" s="1"/>
      <c r="D194" s="1"/>
      <c r="E194" s="1"/>
      <c r="F194" s="1"/>
      <c r="G194" s="1"/>
      <c r="H194" s="1"/>
      <c r="I194" s="1"/>
      <c r="J194" s="1"/>
      <c r="K194" s="1"/>
      <c r="L194" s="1"/>
      <c r="M194" s="1"/>
    </row>
    <row r="195" spans="1:13" x14ac:dyDescent="0.25">
      <c r="A195" s="25" t="s">
        <v>124</v>
      </c>
      <c r="B195" s="1"/>
      <c r="C195" s="1"/>
      <c r="D195" s="245">
        <f>'Aanmelding activiteit'!F7</f>
        <v>0</v>
      </c>
      <c r="E195" s="1"/>
      <c r="F195" s="1"/>
      <c r="G195" s="1"/>
      <c r="H195" s="1"/>
      <c r="I195" s="1"/>
      <c r="J195" s="1"/>
      <c r="K195" s="1"/>
      <c r="L195" s="1"/>
      <c r="M195" s="1"/>
    </row>
    <row r="196" spans="1:13" ht="24" customHeight="1" x14ac:dyDescent="0.25">
      <c r="A196" s="25" t="s">
        <v>156</v>
      </c>
      <c r="B196" s="1"/>
      <c r="C196" s="1"/>
      <c r="D196" s="1"/>
      <c r="E196" s="1"/>
      <c r="F196" s="1"/>
      <c r="G196" s="1"/>
      <c r="H196" s="1"/>
      <c r="I196" s="1"/>
      <c r="J196" s="1"/>
      <c r="K196" s="1"/>
      <c r="L196" s="1"/>
      <c r="M196" s="1"/>
    </row>
    <row r="197" spans="1:13" ht="24" customHeight="1" x14ac:dyDescent="0.25">
      <c r="A197" s="25" t="s">
        <v>103</v>
      </c>
      <c r="B197" s="1"/>
      <c r="C197" s="1"/>
      <c r="D197" s="1"/>
      <c r="E197" s="1"/>
      <c r="F197" s="1"/>
      <c r="G197" s="1"/>
      <c r="H197" s="1"/>
      <c r="I197" s="1"/>
      <c r="J197" s="1"/>
      <c r="K197" s="1"/>
      <c r="L197" s="1"/>
      <c r="M197" s="1"/>
    </row>
    <row r="198" spans="1:13" ht="24" customHeight="1" x14ac:dyDescent="0.25">
      <c r="A198" s="25" t="s">
        <v>157</v>
      </c>
      <c r="B198" s="1"/>
      <c r="C198" s="1"/>
      <c r="D198" s="1"/>
      <c r="E198" s="1"/>
      <c r="F198" s="1"/>
      <c r="G198" s="1"/>
      <c r="H198" s="1"/>
      <c r="I198" s="1"/>
      <c r="J198" s="1"/>
      <c r="K198" s="1"/>
      <c r="L198" s="1"/>
      <c r="M198" s="1"/>
    </row>
    <row r="199" spans="1:13" ht="29.25" customHeight="1" x14ac:dyDescent="0.25">
      <c r="A199" s="25"/>
      <c r="B199" s="1"/>
      <c r="C199" s="1"/>
      <c r="D199" s="1"/>
      <c r="E199" s="1"/>
      <c r="F199" s="1"/>
      <c r="G199" s="1"/>
      <c r="H199" s="1"/>
      <c r="I199" s="1"/>
      <c r="J199" s="1"/>
      <c r="K199" s="1"/>
      <c r="L199" s="1"/>
      <c r="M199" s="1"/>
    </row>
    <row r="200" spans="1:13" x14ac:dyDescent="0.25">
      <c r="A200" s="25" t="s">
        <v>125</v>
      </c>
      <c r="B200" s="1"/>
      <c r="C200" s="1"/>
      <c r="D200" s="245">
        <f>'Aanmelding activiteit'!T7</f>
        <v>0</v>
      </c>
      <c r="E200" s="1"/>
      <c r="F200" s="1"/>
      <c r="G200" s="1"/>
      <c r="H200" s="1"/>
      <c r="I200" s="1"/>
      <c r="J200" s="1"/>
      <c r="K200" s="1"/>
      <c r="L200" s="1"/>
      <c r="M200" s="1"/>
    </row>
    <row r="201" spans="1:13" ht="24" customHeight="1" x14ac:dyDescent="0.25">
      <c r="A201" s="25" t="s">
        <v>156</v>
      </c>
      <c r="B201" s="1"/>
      <c r="C201" s="1"/>
      <c r="D201" s="1"/>
      <c r="E201" s="1"/>
      <c r="F201" s="1"/>
      <c r="G201" s="1"/>
      <c r="H201" s="1"/>
      <c r="I201" s="1"/>
      <c r="J201" s="1"/>
      <c r="K201" s="1"/>
      <c r="L201" s="1"/>
      <c r="M201" s="1"/>
    </row>
    <row r="202" spans="1:13" ht="24" customHeight="1" x14ac:dyDescent="0.25">
      <c r="A202" s="25" t="s">
        <v>103</v>
      </c>
      <c r="B202" s="1"/>
      <c r="C202" s="1"/>
      <c r="D202" s="1"/>
      <c r="E202" s="1"/>
      <c r="F202" s="1"/>
      <c r="G202" s="1"/>
      <c r="H202" s="1"/>
      <c r="I202" s="1"/>
      <c r="J202" s="1"/>
      <c r="K202" s="1"/>
      <c r="L202" s="1"/>
      <c r="M202" s="1"/>
    </row>
    <row r="203" spans="1:13" ht="24" customHeight="1" x14ac:dyDescent="0.25">
      <c r="A203" s="25" t="s">
        <v>157</v>
      </c>
      <c r="B203" s="1"/>
      <c r="C203" s="1"/>
      <c r="D203" s="1"/>
      <c r="E203" s="1"/>
      <c r="F203" s="1"/>
      <c r="G203" s="1"/>
      <c r="H203" s="1"/>
      <c r="I203" s="1"/>
      <c r="J203" s="1"/>
      <c r="K203" s="1"/>
      <c r="L203" s="1"/>
      <c r="M203" s="1"/>
    </row>
    <row r="204" spans="1:13" ht="29.25" customHeight="1" x14ac:dyDescent="0.25">
      <c r="A204" s="1"/>
      <c r="B204" s="1"/>
      <c r="C204" s="1"/>
      <c r="D204" s="1"/>
      <c r="E204" s="1"/>
      <c r="F204" s="1"/>
      <c r="G204" s="1"/>
      <c r="H204" s="1"/>
      <c r="I204" s="1"/>
      <c r="J204" s="1"/>
      <c r="K204" s="1"/>
      <c r="L204" s="1"/>
      <c r="M204" s="1"/>
    </row>
    <row r="205" spans="1:13" x14ac:dyDescent="0.25">
      <c r="A205" s="25" t="s">
        <v>158</v>
      </c>
      <c r="B205" s="1"/>
      <c r="C205" s="1"/>
      <c r="D205" s="245">
        <f>'Aanmelding activiteit'!F20</f>
        <v>0</v>
      </c>
      <c r="E205" s="1"/>
      <c r="F205" s="1"/>
      <c r="G205" s="1"/>
      <c r="H205" s="1"/>
      <c r="I205" s="1"/>
      <c r="J205" s="1"/>
      <c r="K205" s="1"/>
      <c r="L205" s="1"/>
      <c r="M205" s="1"/>
    </row>
    <row r="206" spans="1:13" ht="24" customHeight="1" x14ac:dyDescent="0.25">
      <c r="A206" s="25" t="s">
        <v>156</v>
      </c>
      <c r="B206" s="1"/>
      <c r="C206" s="1"/>
      <c r="D206" s="1"/>
      <c r="E206" s="1"/>
      <c r="F206" s="1"/>
      <c r="G206" s="1"/>
      <c r="H206" s="1"/>
      <c r="I206" s="1"/>
      <c r="J206" s="1"/>
      <c r="K206" s="1"/>
      <c r="L206" s="1"/>
      <c r="M206" s="1"/>
    </row>
    <row r="207" spans="1:13" ht="24" customHeight="1" x14ac:dyDescent="0.25">
      <c r="A207" s="25" t="s">
        <v>103</v>
      </c>
      <c r="B207" s="1"/>
      <c r="C207" s="1"/>
      <c r="D207" s="1"/>
      <c r="E207" s="1"/>
      <c r="F207" s="1"/>
      <c r="G207" s="1"/>
      <c r="H207" s="1"/>
      <c r="I207" s="1"/>
      <c r="J207" s="1"/>
      <c r="K207" s="1"/>
      <c r="L207" s="1"/>
      <c r="M207" s="1"/>
    </row>
    <row r="208" spans="1:13" ht="29.25" customHeight="1" x14ac:dyDescent="0.25">
      <c r="A208" s="25" t="s">
        <v>157</v>
      </c>
      <c r="B208" s="1"/>
      <c r="C208" s="1"/>
      <c r="D208" s="1"/>
      <c r="E208" s="1"/>
      <c r="F208" s="1"/>
      <c r="G208" s="1"/>
      <c r="H208" s="1"/>
      <c r="I208" s="1"/>
      <c r="J208" s="1"/>
      <c r="K208" s="1"/>
      <c r="L208" s="1"/>
      <c r="M208" s="1"/>
    </row>
    <row r="209" spans="1:13" ht="29.25" customHeight="1" x14ac:dyDescent="0.25">
      <c r="A209" s="1"/>
      <c r="B209" s="1"/>
      <c r="C209" s="1"/>
      <c r="D209" s="1"/>
      <c r="E209" s="1"/>
      <c r="F209" s="1"/>
      <c r="G209" s="1"/>
      <c r="H209" s="1"/>
      <c r="I209" s="1"/>
      <c r="J209" s="1"/>
      <c r="K209" s="1"/>
      <c r="L209" s="1"/>
      <c r="M209" s="1"/>
    </row>
    <row r="210" spans="1:13" x14ac:dyDescent="0.25">
      <c r="A210" s="25" t="s">
        <v>159</v>
      </c>
      <c r="B210" s="1"/>
      <c r="C210" s="1"/>
      <c r="D210" s="245">
        <f>'Aanmelding activiteit'!T20</f>
        <v>0</v>
      </c>
      <c r="E210" s="1"/>
      <c r="F210" s="1"/>
      <c r="G210" s="1"/>
      <c r="H210" s="1"/>
      <c r="I210" s="1"/>
      <c r="J210" s="1"/>
      <c r="K210" s="1"/>
      <c r="L210" s="1"/>
      <c r="M210" s="1"/>
    </row>
    <row r="211" spans="1:13" ht="24" customHeight="1" x14ac:dyDescent="0.25">
      <c r="A211" s="25" t="s">
        <v>156</v>
      </c>
      <c r="B211" s="1"/>
      <c r="C211" s="1"/>
      <c r="D211" s="1"/>
      <c r="E211" s="1"/>
      <c r="F211" s="1"/>
      <c r="G211" s="1"/>
      <c r="H211" s="1"/>
      <c r="I211" s="1"/>
      <c r="J211" s="1"/>
      <c r="K211" s="1"/>
      <c r="L211" s="1"/>
      <c r="M211" s="1"/>
    </row>
    <row r="212" spans="1:13" ht="24" customHeight="1" x14ac:dyDescent="0.25">
      <c r="A212" s="25" t="s">
        <v>103</v>
      </c>
      <c r="B212" s="1"/>
      <c r="C212" s="1"/>
      <c r="D212" s="1"/>
      <c r="E212" s="1"/>
      <c r="F212" s="1"/>
      <c r="G212" s="1"/>
      <c r="H212" s="1"/>
      <c r="I212" s="1"/>
      <c r="J212" s="1"/>
      <c r="K212" s="1"/>
      <c r="L212" s="1"/>
      <c r="M212" s="1"/>
    </row>
    <row r="213" spans="1:13" ht="24" customHeight="1" x14ac:dyDescent="0.25">
      <c r="A213" s="25" t="s">
        <v>157</v>
      </c>
      <c r="B213" s="1"/>
      <c r="C213" s="1"/>
      <c r="D213" s="1"/>
      <c r="E213" s="1"/>
      <c r="F213" s="1"/>
      <c r="G213" s="1"/>
      <c r="H213" s="1"/>
      <c r="I213" s="1"/>
      <c r="J213" s="1"/>
      <c r="K213" s="1"/>
      <c r="L213" s="1"/>
      <c r="M213" s="1"/>
    </row>
    <row r="214" spans="1:13" x14ac:dyDescent="0.25">
      <c r="A214" s="1"/>
      <c r="B214" s="1"/>
      <c r="C214" s="1"/>
      <c r="D214" s="1"/>
      <c r="E214" s="1"/>
      <c r="F214" s="1"/>
      <c r="G214" s="1"/>
      <c r="H214" s="1"/>
      <c r="I214" s="1"/>
      <c r="J214" s="1"/>
      <c r="K214" s="1"/>
      <c r="L214" s="1"/>
      <c r="M214" s="1"/>
    </row>
    <row r="215" spans="1:13" x14ac:dyDescent="0.25">
      <c r="A215" s="1"/>
      <c r="B215" s="1"/>
      <c r="C215" s="1"/>
      <c r="D215" s="1"/>
      <c r="E215" s="1"/>
      <c r="F215" s="1"/>
      <c r="G215" s="1"/>
      <c r="H215" s="1"/>
      <c r="I215" s="1"/>
      <c r="J215" s="1"/>
      <c r="K215" s="1"/>
      <c r="L215" s="1"/>
      <c r="M215" s="1"/>
    </row>
    <row r="216" spans="1:13" x14ac:dyDescent="0.25">
      <c r="A216" s="1"/>
      <c r="B216" s="1"/>
      <c r="C216" s="1"/>
      <c r="D216" s="1"/>
      <c r="E216" s="1"/>
      <c r="F216" s="1"/>
      <c r="G216" s="1"/>
      <c r="H216" s="1"/>
      <c r="I216" s="1"/>
      <c r="J216" s="1"/>
      <c r="K216" s="1"/>
      <c r="L216" s="1"/>
      <c r="M216" s="1"/>
    </row>
    <row r="217" spans="1:13" x14ac:dyDescent="0.25">
      <c r="A217" s="1"/>
      <c r="B217" s="1"/>
      <c r="C217" s="1"/>
      <c r="D217" s="1"/>
      <c r="E217" s="1"/>
      <c r="F217" s="1"/>
      <c r="G217" s="1"/>
      <c r="H217" s="1"/>
      <c r="I217" s="1"/>
      <c r="J217" s="1"/>
      <c r="K217" s="1"/>
      <c r="L217" s="1"/>
      <c r="M217" s="1"/>
    </row>
  </sheetData>
  <sheetProtection algorithmName="SHA-512" hashValue="MiXvICiPe6Mx4f8aBAfutNEyT38262nt8OnQLDH2b9EQbkRp7gSLWXrW5vDL4htlgTV5p/+116Vxvn40XFEVPA==" saltValue="aew8xeOqd/gG+MvcW9iRow==" spinCount="100000" sheet="1" objects="1" scenarios="1"/>
  <mergeCells count="143">
    <mergeCell ref="K18:M18"/>
    <mergeCell ref="A170:L170"/>
    <mergeCell ref="B176:K176"/>
    <mergeCell ref="B177:K177"/>
    <mergeCell ref="A180:M180"/>
    <mergeCell ref="A179:L179"/>
    <mergeCell ref="A181:L181"/>
    <mergeCell ref="A182:L182"/>
    <mergeCell ref="A183:L183"/>
    <mergeCell ref="B145:L145"/>
    <mergeCell ref="A147:K147"/>
    <mergeCell ref="A149:E149"/>
    <mergeCell ref="A150:M150"/>
    <mergeCell ref="B152:L152"/>
    <mergeCell ref="B155:K155"/>
    <mergeCell ref="A159:M159"/>
    <mergeCell ref="A157:L157"/>
    <mergeCell ref="A158:B158"/>
    <mergeCell ref="C158:D158"/>
    <mergeCell ref="A163:L163"/>
    <mergeCell ref="A164:L164"/>
    <mergeCell ref="A165:L165"/>
    <mergeCell ref="A166:K166"/>
    <mergeCell ref="A162:L162"/>
    <mergeCell ref="A167:L167"/>
    <mergeCell ref="B136:C136"/>
    <mergeCell ref="A57:E57"/>
    <mergeCell ref="A58:M58"/>
    <mergeCell ref="B60:K60"/>
    <mergeCell ref="B63:K63"/>
    <mergeCell ref="A65:L65"/>
    <mergeCell ref="A67:L67"/>
    <mergeCell ref="A66:B66"/>
    <mergeCell ref="D66:G66"/>
    <mergeCell ref="A76:K76"/>
    <mergeCell ref="A75:K75"/>
    <mergeCell ref="A79:K79"/>
    <mergeCell ref="B84:K84"/>
    <mergeCell ref="B85:K85"/>
    <mergeCell ref="E110:J110"/>
    <mergeCell ref="B111:D111"/>
    <mergeCell ref="A71:H71"/>
    <mergeCell ref="A72:H72"/>
    <mergeCell ref="A73:H73"/>
    <mergeCell ref="A74:H74"/>
    <mergeCell ref="A59:M59"/>
    <mergeCell ref="F119:G119"/>
    <mergeCell ref="A134:C134"/>
    <mergeCell ref="A116:M116"/>
    <mergeCell ref="A117:D117"/>
    <mergeCell ref="F117:G117"/>
    <mergeCell ref="A102:H102"/>
    <mergeCell ref="A103:H103"/>
    <mergeCell ref="A104:H104"/>
    <mergeCell ref="A107:L107"/>
    <mergeCell ref="C78:J78"/>
    <mergeCell ref="E124:F124"/>
    <mergeCell ref="K110:L110"/>
    <mergeCell ref="J43:K43"/>
    <mergeCell ref="D40:E40"/>
    <mergeCell ref="D41:E41"/>
    <mergeCell ref="L41:M41"/>
    <mergeCell ref="L42:M42"/>
    <mergeCell ref="L43:M43"/>
    <mergeCell ref="D42:E42"/>
    <mergeCell ref="D43:E43"/>
    <mergeCell ref="B43:C43"/>
    <mergeCell ref="L38:M38"/>
    <mergeCell ref="J38:K38"/>
    <mergeCell ref="H38:I38"/>
    <mergeCell ref="F38:G38"/>
    <mergeCell ref="D38:E38"/>
    <mergeCell ref="F39:G39"/>
    <mergeCell ref="J39:K39"/>
    <mergeCell ref="J41:K41"/>
    <mergeCell ref="J42:K42"/>
    <mergeCell ref="F24:H24"/>
    <mergeCell ref="B18:D18"/>
    <mergeCell ref="D17:G17"/>
    <mergeCell ref="D31:F31"/>
    <mergeCell ref="H31:K31"/>
    <mergeCell ref="A70:M70"/>
    <mergeCell ref="L40:M40"/>
    <mergeCell ref="F40:G40"/>
    <mergeCell ref="F41:G41"/>
    <mergeCell ref="F42:G42"/>
    <mergeCell ref="F43:G43"/>
    <mergeCell ref="A38:C38"/>
    <mergeCell ref="A40:C40"/>
    <mergeCell ref="A41:C41"/>
    <mergeCell ref="A42:C42"/>
    <mergeCell ref="A39:C39"/>
    <mergeCell ref="D39:E39"/>
    <mergeCell ref="H39:I39"/>
    <mergeCell ref="L39:M39"/>
    <mergeCell ref="H40:I40"/>
    <mergeCell ref="H41:I41"/>
    <mergeCell ref="H42:I42"/>
    <mergeCell ref="H43:I43"/>
    <mergeCell ref="J40:K40"/>
    <mergeCell ref="D134:E134"/>
    <mergeCell ref="F134:G134"/>
    <mergeCell ref="H134:I134"/>
    <mergeCell ref="J134:K134"/>
    <mergeCell ref="L134:M134"/>
    <mergeCell ref="A133:C133"/>
    <mergeCell ref="D133:E133"/>
    <mergeCell ref="A131:C131"/>
    <mergeCell ref="D131:E131"/>
    <mergeCell ref="F131:G131"/>
    <mergeCell ref="H131:I131"/>
    <mergeCell ref="J131:K131"/>
    <mergeCell ref="L131:M131"/>
    <mergeCell ref="A132:C132"/>
    <mergeCell ref="D132:E132"/>
    <mergeCell ref="F132:G132"/>
    <mergeCell ref="H132:I132"/>
    <mergeCell ref="J132:K132"/>
    <mergeCell ref="L132:M132"/>
    <mergeCell ref="A168:K168"/>
    <mergeCell ref="A55:M55"/>
    <mergeCell ref="A86:M86"/>
    <mergeCell ref="A87:M87"/>
    <mergeCell ref="A88:M88"/>
    <mergeCell ref="A90:M90"/>
    <mergeCell ref="A92:M92"/>
    <mergeCell ref="E26:G26"/>
    <mergeCell ref="L135:M135"/>
    <mergeCell ref="D136:E136"/>
    <mergeCell ref="F136:G136"/>
    <mergeCell ref="H136:I136"/>
    <mergeCell ref="J136:K136"/>
    <mergeCell ref="L136:M136"/>
    <mergeCell ref="A135:C135"/>
    <mergeCell ref="D135:E135"/>
    <mergeCell ref="F135:G135"/>
    <mergeCell ref="H135:I135"/>
    <mergeCell ref="J135:K135"/>
    <mergeCell ref="H124:K124"/>
    <mergeCell ref="F133:G133"/>
    <mergeCell ref="H133:I133"/>
    <mergeCell ref="J133:K133"/>
    <mergeCell ref="L133:M133"/>
  </mergeCells>
  <hyperlinks>
    <hyperlink ref="A48" r:id="rId1" display="mailto:rrouwers@rocvantwente.nl"/>
    <hyperlink ref="A68" r:id="rId2"/>
    <hyperlink ref="A141" r:id="rId3" display="mailto:rrouwers@rocvantwente.nl"/>
    <hyperlink ref="A160" r:id="rId4" display="http://www.deutschland-nederland.eu/"/>
    <hyperlink ref="A180" r:id="rId5"/>
  </hyperlinks>
  <pageMargins left="0.7" right="0.7" top="0.78740157499999996" bottom="0.78740157499999996" header="0.3" footer="0.3"/>
  <pageSetup paperSize="9" orientation="portrait" horizontalDpi="0" verticalDpi="0"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D2D489CB6B0546852E62089BEFB830" ma:contentTypeVersion="14" ma:contentTypeDescription="Een nieuw document maken." ma:contentTypeScope="" ma:versionID="ac706a34608e20f893e2ef7dcf4b81b1">
  <xsd:schema xmlns:xsd="http://www.w3.org/2001/XMLSchema" xmlns:xs="http://www.w3.org/2001/XMLSchema" xmlns:p="http://schemas.microsoft.com/office/2006/metadata/properties" xmlns:ns2="e2e9c2c1-066e-4202-a27a-7d708dd00ad1" xmlns:ns3="12af81f7-06a3-4083-8051-63f9b95f103c" targetNamespace="http://schemas.microsoft.com/office/2006/metadata/properties" ma:root="true" ma:fieldsID="620a5c73df476e4e69125431f5f2ef48" ns2:_="" ns3:_="">
    <xsd:import namespace="e2e9c2c1-066e-4202-a27a-7d708dd00ad1"/>
    <xsd:import namespace="12af81f7-06a3-4083-8051-63f9b95f10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9c2c1-066e-4202-a27a-7d708dd00a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913d8191-1fa0-4b0e-82ea-9b3ed889c57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af81f7-06a3-4083-8051-63f9b95f103c"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f557cb55-4a32-45a1-9d05-fa71a9b6bf2c}" ma:internalName="TaxCatchAll" ma:showField="CatchAllData" ma:web="12af81f7-06a3-4083-8051-63f9b95f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af81f7-06a3-4083-8051-63f9b95f103c" xsi:nil="true"/>
    <lcf76f155ced4ddcb4097134ff3c332f xmlns="e2e9c2c1-066e-4202-a27a-7d708dd00a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A51AC7-FF5A-441A-B274-1C64EA34013F}">
  <ds:schemaRefs>
    <ds:schemaRef ds:uri="http://schemas.microsoft.com/sharepoint/v3/contenttype/forms"/>
  </ds:schemaRefs>
</ds:datastoreItem>
</file>

<file path=customXml/itemProps2.xml><?xml version="1.0" encoding="utf-8"?>
<ds:datastoreItem xmlns:ds="http://schemas.openxmlformats.org/officeDocument/2006/customXml" ds:itemID="{4B5A5A11-4B2D-4546-A4A9-484ABAABF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e9c2c1-066e-4202-a27a-7d708dd00ad1"/>
    <ds:schemaRef ds:uri="12af81f7-06a3-4083-8051-63f9b95f1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2B8ABB-A910-4F9F-971E-2ADC59364449}">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e2e9c2c1-066e-4202-a27a-7d708dd00ad1"/>
    <ds:schemaRef ds:uri="http://www.w3.org/XML/1998/namespace"/>
    <ds:schemaRef ds:uri="12af81f7-06a3-4083-8051-63f9b95f103c"/>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READ ME</vt:lpstr>
      <vt:lpstr>Aanmelding activiteit</vt:lpstr>
      <vt:lpstr>NL Partner 1</vt:lpstr>
      <vt:lpstr>D Partner 1</vt:lpstr>
      <vt:lpstr>NL Partner 2</vt:lpstr>
      <vt:lpstr>D Partner 2</vt:lpstr>
      <vt:lpstr>Antrag subproject</vt:lpstr>
      <vt:lpstr>Aanvraag subproject</vt:lpstr>
      <vt:lpstr>Toekenning</vt:lpstr>
      <vt:lpstr>'Aanvraag subproject'!Druckbereich</vt:lpstr>
      <vt:lpstr>Toekenning!Druckbereich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Silke Kienecker</dc:creator>
  <cp:lastModifiedBy>trichter</cp:lastModifiedBy>
  <cp:lastPrinted>2024-02-27T15:53:06Z</cp:lastPrinted>
  <dcterms:created xsi:type="dcterms:W3CDTF">2023-12-11T13:14:55Z</dcterms:created>
  <dcterms:modified xsi:type="dcterms:W3CDTF">2025-03-13T11:24:53Z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0x010100F3D2D489CB6B0546852E62089BEFB830</vt:lpwstr>
  </property>
  <property fmtid="{D5CDD505-2E9C-101B-9397-08002B2CF9AE}" pid="3" name="MediaServiceImageTags">
    <vt:lpwstr/>
  </property>
</Properties>
</file>